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M:\Dokumente\Zuschüsse BJR\AEJ JBM 2022-2023\Neue Formulare\"/>
    </mc:Choice>
  </mc:AlternateContent>
  <bookViews>
    <workbookView xWindow="0" yWindow="0" windowWidth="23016" windowHeight="8592" tabRatio="547" activeTab="3"/>
  </bookViews>
  <sheets>
    <sheet name="Belegliste" sheetId="16" r:id="rId1"/>
    <sheet name="TN-Liste_AEJ" sheetId="14" r:id="rId2"/>
    <sheet name="Antrag_AEJ" sheetId="8" r:id="rId3"/>
    <sheet name="Auszahlungsbescheid" sheetId="15" r:id="rId4"/>
    <sheet name="Themenschlüssel" sheetId="5" r:id="rId5"/>
  </sheets>
  <definedNames>
    <definedName name="_xlnm.Print_Area" localSheetId="2">Antrag_AEJ!$A$1:$AE$59</definedName>
    <definedName name="_xlnm.Print_Area" localSheetId="3">Auszahlungsbescheid!$A$1:$AC$52</definedName>
    <definedName name="Kennzeichen">Themenschlüssel!$A$27:$A$31</definedName>
    <definedName name="Themenschwerpunkte">Themenschlüssel!$A$7:$A$23</definedName>
  </definedNames>
  <calcPr calcId="162913"/>
</workbook>
</file>

<file path=xl/calcChain.xml><?xml version="1.0" encoding="utf-8"?>
<calcChain xmlns="http://schemas.openxmlformats.org/spreadsheetml/2006/main">
  <c r="AA31" i="15" l="1"/>
  <c r="AA28" i="15"/>
  <c r="AA27" i="15"/>
  <c r="K20" i="15"/>
  <c r="K21" i="15"/>
  <c r="N11" i="15" l="1"/>
  <c r="E78" i="16"/>
  <c r="E73" i="16"/>
  <c r="E64" i="16"/>
  <c r="E59" i="16"/>
  <c r="E55" i="16"/>
  <c r="E47" i="16"/>
  <c r="E30" i="16"/>
  <c r="E25" i="16"/>
  <c r="L34" i="8"/>
  <c r="I12" i="8" l="1"/>
  <c r="I11" i="8"/>
  <c r="O18" i="8"/>
  <c r="O17" i="8"/>
  <c r="O16" i="8"/>
  <c r="O15" i="8"/>
  <c r="O19" i="8" s="1"/>
  <c r="U11" i="8" l="1"/>
  <c r="M15" i="8"/>
  <c r="K15" i="8"/>
  <c r="M16" i="8"/>
  <c r="K16" i="8" l="1"/>
  <c r="AB40" i="8" l="1"/>
  <c r="H4" i="8" l="1"/>
  <c r="T36" i="15" l="1"/>
  <c r="T35" i="15"/>
  <c r="E36" i="15"/>
  <c r="E35" i="15"/>
  <c r="AA25" i="15"/>
  <c r="AA24" i="15"/>
  <c r="AA23" i="15"/>
  <c r="AA22" i="15"/>
  <c r="AA21" i="15"/>
  <c r="AA20" i="15"/>
  <c r="AA19" i="15"/>
  <c r="K27" i="15"/>
  <c r="K26" i="15"/>
  <c r="K25" i="15"/>
  <c r="A27" i="15"/>
  <c r="A26" i="15"/>
  <c r="A25" i="15"/>
  <c r="K22" i="15"/>
  <c r="K19" i="15"/>
  <c r="AA4" i="15"/>
  <c r="G4" i="15"/>
  <c r="M18" i="8" l="1"/>
  <c r="M17" i="8"/>
  <c r="K18" i="8"/>
  <c r="K17" i="8"/>
  <c r="M19" i="8" l="1"/>
  <c r="K19" i="8"/>
  <c r="K20" i="8" s="1"/>
  <c r="K24" i="8"/>
  <c r="J15" i="15" s="1"/>
  <c r="AC29" i="8" l="1"/>
  <c r="AB16" i="15" s="1"/>
  <c r="AC28" i="8"/>
  <c r="AB15" i="15" s="1"/>
  <c r="W28" i="8"/>
  <c r="V15" i="15" s="1"/>
  <c r="M24" i="8"/>
  <c r="L15" i="15" s="1"/>
  <c r="H8" i="15" l="1"/>
  <c r="H7" i="15"/>
  <c r="AB5" i="8"/>
  <c r="AA5" i="15" s="1"/>
  <c r="J5" i="8"/>
  <c r="I5" i="15" s="1"/>
  <c r="AC24" i="8"/>
  <c r="AA24" i="8"/>
  <c r="AC16" i="8"/>
  <c r="AC17" i="8" s="1"/>
  <c r="AC18" i="8" s="1"/>
  <c r="AC19" i="8" s="1"/>
  <c r="AC20" i="8" s="1"/>
  <c r="AA16" i="8"/>
  <c r="AA17" i="8" s="1"/>
  <c r="AA18" i="8" s="1"/>
  <c r="AA19" i="8" s="1"/>
  <c r="AA20" i="8" s="1"/>
  <c r="AA25" i="8" l="1"/>
  <c r="Z12" i="15" s="1"/>
  <c r="AC25" i="8"/>
  <c r="AB12" i="15" s="1"/>
  <c r="T7" i="15" l="1"/>
  <c r="AC21" i="8"/>
  <c r="AB11" i="15" s="1"/>
  <c r="AA21" i="8"/>
  <c r="Z11" i="15" s="1"/>
  <c r="L41" i="8" l="1"/>
  <c r="K28" i="15" s="1"/>
  <c r="K31" i="15"/>
  <c r="M25" i="8"/>
  <c r="L16" i="15" s="1"/>
  <c r="L11" i="15"/>
  <c r="J11" i="15"/>
  <c r="U12" i="8"/>
  <c r="T8" i="15" s="1"/>
  <c r="AD7" i="8"/>
  <c r="AD8" i="8"/>
  <c r="AD9" i="8"/>
  <c r="J12" i="15" l="1"/>
  <c r="AB41" i="8"/>
  <c r="AB44" i="8" s="1"/>
  <c r="L45" i="8" s="1"/>
  <c r="U44" i="8" s="1"/>
  <c r="U45" i="8" s="1"/>
  <c r="AB42" i="8"/>
  <c r="AA29" i="15" s="1"/>
  <c r="AA32" i="15" l="1"/>
  <c r="AA52" i="8" l="1"/>
</calcChain>
</file>

<file path=xl/comments1.xml><?xml version="1.0" encoding="utf-8"?>
<comments xmlns="http://schemas.openxmlformats.org/spreadsheetml/2006/main">
  <authors>
    <author>Christian Heilmeier</author>
  </authors>
  <commentList>
    <comment ref="H4" authorId="0" shapeId="0">
      <text>
        <r>
          <rPr>
            <sz val="9"/>
            <color indexed="81"/>
            <rFont val="Tahoma"/>
            <family val="2"/>
          </rPr>
          <t>Kriterium für Vollständigkeits- und Vorprüfung auf Richtigkeit.
Füllt sich über Teilnehmendenliste aus.</t>
        </r>
      </text>
    </comment>
    <comment ref="AB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B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U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U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M25" authorId="0" shapeId="0">
      <text>
        <r>
          <rPr>
            <sz val="9"/>
            <color indexed="81"/>
            <rFont val="Tahoma"/>
            <family val="2"/>
          </rPr>
          <t>Auf einen Betreuer dürfen höchstens 20 Teilnehmende fallen. Wird das überschritten, so wird das Prüffeld auf rot gesetzt.</t>
        </r>
      </text>
    </comment>
    <comment ref="L33"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L45" authorId="0" shapeId="0">
      <text>
        <r>
          <rPr>
            <sz val="9"/>
            <color indexed="81"/>
            <rFont val="Tahoma"/>
            <family val="2"/>
          </rPr>
          <t>Muss größer 0 sein, ansonsten ist die Maßnahme nicht förderfähig.</t>
        </r>
      </text>
    </comment>
    <comment ref="U45"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9" authorId="0" shapeId="0">
      <text>
        <r>
          <rPr>
            <sz val="9"/>
            <color indexed="81"/>
            <rFont val="Tahoma"/>
            <family val="2"/>
          </rPr>
          <t>Kriterium für Vollständigkeits- und Vorprüfung auf Richtigkeit.</t>
        </r>
      </text>
    </comment>
    <comment ref="B51" authorId="0" shape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<sst xmlns="http://schemas.openxmlformats.org/spreadsheetml/2006/main" count="418" uniqueCount="308">
  <si>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</si>
  <si>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</si>
  <si>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</si>
  <si>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</si>
  <si>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</si>
  <si>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</si>
  <si>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</si>
  <si>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</si>
  <si>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</si>
  <si>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</si>
  <si>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</si>
  <si>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</si>
  <si>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</si>
  <si>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</si>
  <si>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</si>
  <si>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</si>
  <si>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</si>
  <si>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</si>
  <si>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</si>
  <si>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</si>
  <si>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</si>
  <si>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</si>
  <si>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</si>
  <si>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</si>
  <si>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</si>
  <si>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</si>
  <si>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</si>
  <si>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</si>
  <si>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</si>
  <si>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</si>
  <si>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</si>
  <si>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</si>
  <si>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Versicherungen</t>
  </si>
  <si>
    <t>PLZ d. Antragsstellers</t>
  </si>
  <si>
    <t>Antragssteller_in</t>
  </si>
  <si>
    <t>TN-Auflistungen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</si>
  <si>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</si>
  <si>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</si>
  <si>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</si>
  <si>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</si>
  <si>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</si>
  <si>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</si>
  <si>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</si>
  <si>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</si>
  <si>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</si>
  <si>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</si>
  <si>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</si>
  <si>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a)</t>
  </si>
  <si>
    <t>b)</t>
  </si>
  <si>
    <t>c)</t>
  </si>
  <si>
    <t>d)</t>
  </si>
  <si>
    <t>Themenschwerpunkte</t>
  </si>
  <si>
    <t>e)</t>
  </si>
  <si>
    <t>(bis zu drei Nennungen)</t>
  </si>
  <si>
    <t>Bitte bestätigen:</t>
  </si>
  <si>
    <t>Zeitstunden erreicht?</t>
  </si>
  <si>
    <t>Teilnehmende 15 bis unter 18 Jahre</t>
  </si>
  <si>
    <t>Teilnehmende 18 bis unter 27 Jahre</t>
  </si>
  <si>
    <t>Teilnehmende 27 Jahre und älter</t>
  </si>
  <si>
    <t>Teilnehmer gesamt</t>
  </si>
  <si>
    <t>16 bis unter 18 Jahre</t>
  </si>
  <si>
    <t>bis 45 Jahre</t>
  </si>
  <si>
    <t>Mitarbeit von sonstigen pädagogisch tätigen Personen</t>
  </si>
  <si>
    <t>Ort der Maßnahme (PLZ)</t>
  </si>
  <si>
    <t>Freiwillige Arbeitsleistungen (Std.)</t>
  </si>
  <si>
    <t>Sonstige Zuschüsse</t>
  </si>
  <si>
    <t>Herkunft</t>
  </si>
  <si>
    <t>Bezeichnung d. Maßnahme</t>
  </si>
  <si>
    <t>Förderung der Aus- und Fortbildung von ehrenamtlichen Jugendleiter_innen (AEJ) 
aus Mitteln des Kinder- und Jugendprogramms der Bayerischen Staatsregierung</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</si>
  <si>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</si>
  <si>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</si>
  <si>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</si>
  <si>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</si>
  <si>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</si>
  <si>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</si>
  <si>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</si>
  <si>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</si>
  <si>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</si>
  <si>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</si>
  <si>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</si>
  <si>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</si>
  <si>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</si>
  <si>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</si>
  <si>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</si>
  <si>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</si>
  <si>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</si>
  <si>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</si>
  <si>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</si>
  <si>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</si>
  <si>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</si>
  <si>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</si>
  <si>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</si>
  <si>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</si>
  <si>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</si>
  <si>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</si>
  <si>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</si>
  <si>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</si>
  <si>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</si>
  <si>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</si>
  <si>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</si>
  <si>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</si>
  <si>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</si>
  <si>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</si>
  <si>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</si>
  <si>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</si>
  <si>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</si>
  <si>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</si>
  <si>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</si>
  <si>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</si>
  <si>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</si>
  <si>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</si>
  <si>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</si>
  <si>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</si>
  <si>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</si>
  <si>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</si>
  <si>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</si>
  <si>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</si>
  <si>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</si>
  <si>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</si>
  <si>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</si>
  <si>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</si>
  <si>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</si>
  <si>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Liste der betreuten Kinder und der im Rahmen</t>
  </si>
  <si>
    <t xml:space="preserve"> der Kinderbetreuung und die Assistenz bei</t>
  </si>
  <si>
    <t>Teilnehmenden mit Behinderung Anwesenden</t>
  </si>
  <si>
    <t>f)</t>
  </si>
  <si>
    <t>g)</t>
  </si>
  <si>
    <t>h)</t>
  </si>
  <si>
    <t>i)</t>
  </si>
  <si>
    <t>j)</t>
  </si>
  <si>
    <t>k)</t>
  </si>
  <si>
    <t>l)</t>
  </si>
  <si>
    <t>m)</t>
  </si>
  <si>
    <t>n)</t>
  </si>
  <si>
    <t>o)</t>
  </si>
  <si>
    <t>Beginn (dd.mm.yy)</t>
  </si>
  <si>
    <t>Ende (dd.mm.yy)</t>
  </si>
  <si>
    <t>Referierende/
Pädagog. tätige Personen</t>
  </si>
  <si>
    <t>Status</t>
  </si>
  <si>
    <t>Datum:</t>
  </si>
  <si>
    <t>Gesamtzahl der förderfähigen Personen</t>
  </si>
  <si>
    <t>Zahl der förderfähigen Stunden/Tage</t>
  </si>
  <si>
    <t>Zuschuss nach Prozentförderung</t>
  </si>
  <si>
    <t>Der Förderbedingungen entsprechend wird ein Zuschuss in Höhe von</t>
  </si>
  <si>
    <t>zugeteilt.</t>
  </si>
  <si>
    <t>Datum</t>
  </si>
  <si>
    <t>Unterschrift</t>
  </si>
  <si>
    <t>Hinweis für den Antragsteller:</t>
  </si>
  <si>
    <t>/</t>
  </si>
  <si>
    <t>Teilnehmendenliste</t>
  </si>
  <si>
    <t>Antragsteller:</t>
  </si>
  <si>
    <t>Bezeichnung der Maßnahme:</t>
  </si>
  <si>
    <t>Ort der Maßnahme (PLZ):</t>
  </si>
  <si>
    <t>Beginn am:</t>
  </si>
  <si>
    <t>Ende am:</t>
  </si>
  <si>
    <t>Nr.</t>
  </si>
  <si>
    <t>Zuname, Vorname</t>
  </si>
  <si>
    <t>Alter</t>
  </si>
  <si>
    <t>PLZ, Wohnort</t>
  </si>
  <si>
    <t>Kennz. (s.u.)</t>
  </si>
  <si>
    <t>A. Referenten/verantwortliche Personen</t>
  </si>
  <si>
    <t>B. Teilnehmer_innen</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</si>
  <si>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</si>
  <si>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</si>
  <si>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</si>
  <si>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</si>
  <si>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</si>
  <si>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</si>
  <si>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</si>
  <si>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</si>
  <si>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</si>
  <si>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</si>
  <si>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</si>
  <si>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</si>
  <si>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</si>
  <si>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</si>
  <si>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</si>
  <si>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</si>
  <si>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</si>
  <si>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</si>
  <si>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</si>
  <si>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</si>
  <si>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</si>
  <si>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</si>
  <si>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</si>
  <si>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</si>
  <si>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</si>
  <si>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</si>
  <si>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</si>
  <si>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</si>
  <si>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</si>
  <si>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</si>
  <si>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</si>
  <si>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</si>
  <si>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</si>
  <si>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</si>
  <si>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</si>
  <si>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</si>
  <si>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</si>
  <si>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</si>
  <si>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</si>
  <si>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</si>
  <si>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</si>
  <si>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</si>
  <si>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</si>
  <si>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</si>
  <si>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</si>
  <si>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</si>
  <si>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</si>
  <si>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</si>
  <si>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</si>
  <si>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</si>
  <si>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</si>
  <si>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</si>
  <si>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</si>
  <si>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</si>
  <si>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</si>
  <si>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</si>
  <si>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</si>
  <si>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15-&lt;18</t>
  </si>
  <si>
    <t>m</t>
  </si>
  <si>
    <t>w</t>
  </si>
  <si>
    <t>Dauer (Tage) mind.</t>
  </si>
  <si>
    <t>Soll-Zeitstunden (mind.)</t>
  </si>
  <si>
    <t>BT</t>
  </si>
  <si>
    <t>EA</t>
  </si>
  <si>
    <t>HA</t>
  </si>
  <si>
    <t>HO</t>
  </si>
  <si>
    <t>PR</t>
  </si>
  <si>
    <t>SO</t>
  </si>
  <si>
    <t>Kennzeichen:</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</si>
  <si>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</si>
  <si>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</si>
  <si>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&gt;=27</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</si>
  <si>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</si>
  <si>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</si>
  <si>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</si>
  <si>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</si>
  <si>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</si>
  <si>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</si>
  <si>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</si>
  <si>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</si>
  <si>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</si>
  <si>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</si>
  <si>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</si>
  <si>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</si>
  <si>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</si>
  <si>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</si>
  <si>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</si>
  <si>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</si>
  <si>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</si>
  <si>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</si>
  <si>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</si>
  <si>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</si>
  <si>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</si>
  <si>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</si>
  <si>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</si>
  <si>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</si>
  <si>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</si>
  <si>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</si>
  <si>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</si>
  <si>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</si>
  <si>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</si>
  <si>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</si>
  <si>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</si>
  <si>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</si>
  <si>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</si>
  <si>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</si>
  <si>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</si>
  <si>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</si>
  <si>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</si>
  <si>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</si>
  <si>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</si>
  <si>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</si>
  <si>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</si>
  <si>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</si>
  <si>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</si>
  <si>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</si>
  <si>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Auszahlungsbescheid</t>
  </si>
  <si>
    <t>Dauer (Tage) min.</t>
  </si>
  <si>
    <t>Soll-Zeitstunden (min.)</t>
  </si>
  <si>
    <t>Die Zuwendung erfolgt mit Mitteln des Bayerischen Jugendrings und im Auftrag der Bayerischen Staatsregierung. Anträge sind zwecks möglicher Prüfung fünf Jahre aufzubewahren. Bei Zweckverfehlung oder Zweckentfremdung der Zuwendung werden die Mitteln zurückgerufen. Gegen diesen Bescheid kann innerhalb eines Monats Widerspruch beim Förderausschusses des Bayerischen Jugendrings gelegt werden.</t>
  </si>
  <si>
    <t>Summe Einnahmen gesamt</t>
  </si>
  <si>
    <t>Antragsnr. ________________________</t>
  </si>
  <si>
    <t>Antragsnr. ______________</t>
  </si>
  <si>
    <t xml:space="preserve">ANTRAG </t>
  </si>
  <si>
    <t>Rechtsverbindliche Unterschrift:</t>
  </si>
  <si>
    <t>Teinehmende 14 Jahre</t>
  </si>
  <si>
    <t>div.</t>
  </si>
  <si>
    <t>d</t>
  </si>
  <si>
    <t>Betrag verr. Stundensatz:</t>
  </si>
  <si>
    <t>Vorbereitungs- und Versicherungskosten</t>
  </si>
  <si>
    <t>x</t>
  </si>
  <si>
    <t>Einzelaufstellung der Einnahmen und Ausgaben</t>
  </si>
  <si>
    <t>gemäß Kosten- und Finanzierungsplan (AnBest P 6.1.4.)</t>
  </si>
  <si>
    <t>Belegnr.</t>
  </si>
  <si>
    <t>Belegdatum</t>
  </si>
  <si>
    <t>Einzahler:in</t>
  </si>
  <si>
    <t>Verwendungszweck</t>
  </si>
  <si>
    <t xml:space="preserve">Teilnehmergebühren
</t>
  </si>
  <si>
    <t>Teilnehmergebühr</t>
  </si>
  <si>
    <t>gesamt</t>
  </si>
  <si>
    <t>Zuschüsse</t>
  </si>
  <si>
    <t>Empfänger:in</t>
  </si>
  <si>
    <t>Orgakosten</t>
  </si>
  <si>
    <t>dfs</t>
  </si>
  <si>
    <t>dsfsd</t>
  </si>
  <si>
    <t>sdxcv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</si>
</sst>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Std.&quot;"/>
  </numFmts>
  <fonts count="28">
    <font>
      <sz val="11"/>
      <color theme="1"/>
      <name val="Calibri"/>
      <family val="2"/>
      <scheme val="minor"/>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0"/>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protection locked="0"/>
    </xf>
    <xf numFmtId="0" fontId="27" fillId="0" borderId="0"/>
  </cellStyleXfs>
  <cellXfs count="254">
    <xf numFmtId="0" fontId="0" fillId="0" borderId="0" xfId="0">
      <protection locked="0"/>
    </xf>
    <xf numFmtId="0" fontId="2" fillId="0" borderId="0" xfId="0" applyFont="1">
      <protection locked="0"/>
    </xf>
    <xf numFmtId="0" fontId="1" fillId="0" borderId="0" xfId="0" applyFont="1">
      <protection locked="0"/>
    </xf>
    <xf numFmtId="0" fontId="3" fillId="0" borderId="0" xfId="0" applyFont="1">
      <protection locked="0"/>
    </xf>
    <xf numFmtId="0" fontId="5" fillId="0" borderId="0" xfId="0" applyFont="1">
      <protection locked="0"/>
    </xf>
    <xf numFmtId="0" fontId="4" fillId="0" borderId="1" xfId="0" applyFont="1" applyBorder="1" applyAlignment="1">
      <alignment vertical="center" wrapTex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49" fontId="5" fillId="0" borderId="1" xfId="0" applyNumberFormat="1" applyFont="1" applyBorder="1" applyAlignment="1">
      <alignment horizontal="center" vertical="center"/>
      <protection locked="0"/>
    </xf>
    <xf numFmtId="0" fontId="12" fillId="4" borderId="0" xfId="0" applyFont="1" applyFill="1" applyBorder="1" applyAlignment="1">
      <protection locked="0"/>
    </xf>
    <xf numFmtId="0" fontId="12" fillId="4" borderId="0" xfId="0" applyFont="1" applyFill="1" applyBorder="1">
      <protection locked="0"/>
    </xf>
    <xf numFmtId="0" fontId="0" fillId="4" borderId="0" xfId="0" applyFill="1" applyBorder="1">
      <protection locked="0"/>
    </xf>
    <xf numFmtId="0" fontId="12" fillId="4" borderId="0" xfId="0" applyFont="1" applyFill="1" applyBorder="1" applyAlignment="1">
      <alignment horizontal="right"/>
      <protection locked="0"/>
    </xf>
    <xf numFmtId="0" fontId="0" fillId="4" borderId="5" xfId="0" applyFont="1" applyFill="1" applyBorder="1" applyAlignment="1">
      <alignment horizontal="left"/>
      <protection locked="0"/>
    </xf>
    <xf numFmtId="0" fontId="12" fillId="4" borderId="2" xfId="0" applyFont="1" applyFill="1" applyBorder="1" applyAlignment="1">
      <alignment horizontal="right"/>
      <protection locked="0"/>
    </xf>
    <xf numFmtId="0" fontId="12" fillId="4" borderId="3" xfId="0" applyFont="1" applyFill="1" applyBorder="1" applyAlignment="1">
      <protection locked="0"/>
    </xf>
    <xf numFmtId="0" fontId="0" fillId="5" borderId="5" xfId="0" applyFont="1" applyFill="1" applyBorder="1" applyAlignment="1">
      <alignment horizontal="left"/>
      <protection locked="0"/>
    </xf>
    <xf numFmtId="0" fontId="12" fillId="5" borderId="12" xfId="0" applyFont="1" applyFill="1" applyBorder="1">
      <protection locked="0"/>
    </xf>
    <xf numFmtId="0" fontId="12" fillId="5" borderId="0" xfId="0" applyFont="1" applyFill="1" applyBorder="1">
      <protection locked="0"/>
    </xf>
    <xf numFmtId="0" fontId="12" fillId="5" borderId="8" xfId="0" applyFont="1" applyFill="1" applyBorder="1">
      <protection locked="0"/>
    </xf>
    <xf numFmtId="0" fontId="0" fillId="5" borderId="2" xfId="0" applyFill="1" applyBorder="1">
      <protection locked="0"/>
    </xf>
    <xf numFmtId="0" fontId="12" fillId="5" borderId="5" xfId="0" applyFont="1" applyFill="1" applyBorder="1">
      <protection locked="0"/>
    </xf>
    <xf numFmtId="0" fontId="0" fillId="5" borderId="0" xfId="0" applyFill="1" applyBorder="1">
      <protection locked="0"/>
    </xf>
    <xf numFmtId="0" fontId="19" fillId="3" borderId="2" xfId="0" applyFont="1" applyFill="1" applyBorder="1" applyAlignment="1">
      <alignment horizontal="center"/>
      <protection locked="0"/>
    </xf>
    <xf numFmtId="0" fontId="21" fillId="5" borderId="5" xfId="0" applyFont="1" applyFill="1" applyBorder="1" applyAlignment="1">
      <alignment horizontal="left"/>
      <protection locked="0"/>
    </xf>
    <xf numFmtId="0" fontId="21" fillId="5" borderId="7" xfId="0" applyFont="1" applyFill="1" applyBorder="1" applyAlignment="1">
      <alignment horizontal="left"/>
      <protection locked="0"/>
    </xf>
    <xf numFmtId="0" fontId="22" fillId="5" borderId="0" xfId="0" applyFont="1" applyFill="1" applyBorder="1">
      <protection locked="0"/>
    </xf>
    <xf numFmtId="0" fontId="22" fillId="5" borderId="13" xfId="0" applyFont="1" applyFill="1" applyBorder="1">
      <protection locked="0"/>
    </xf>
    <xf numFmtId="0" fontId="21" fillId="5" borderId="2" xfId="0" applyFont="1" applyFill="1" applyBorder="1">
      <protection locked="0"/>
    </xf>
    <xf numFmtId="0" fontId="21" fillId="5" borderId="9" xfId="0" applyFont="1" applyFill="1" applyBorder="1">
      <protection locked="0"/>
    </xf>
    <xf numFmtId="0" fontId="12" fillId="5" borderId="2" xfId="0" applyFont="1" applyFill="1" applyBorder="1">
      <protection locked="0"/>
    </xf>
    <xf numFmtId="0" fontId="12" fillId="4" borderId="0" xfId="0" applyFont="1" applyFill="1" applyBorder="1" applyAlignment="1">
      <alignment horizontal="left"/>
      <protection locked="0"/>
    </xf>
    <xf numFmtId="0" fontId="14" fillId="4" borderId="0" xfId="0" applyFont="1" applyFill="1" applyBorder="1" applyAlignment="1">
      <alignment horizontal="right"/>
      <protection locked="0"/>
    </xf>
    <xf numFmtId="0" fontId="12" fillId="4" borderId="0" xfId="0" applyFont="1" applyFill="1" applyBorder="1" applyAlignment="1">
      <alignment horizontal="center"/>
      <protection locked="0"/>
    </xf>
    <xf numFmtId="0" fontId="0" fillId="4" borderId="5" xfId="0" applyFill="1" applyBorder="1">
      <protection locked="0"/>
    </xf>
    <xf numFmtId="0" fontId="14" fillId="4" borderId="0" xfId="0" applyFont="1" applyFill="1" applyBorder="1" applyAlignment="1">
      <alignment horizontal="center"/>
      <protection locked="0"/>
    </xf>
    <xf numFmtId="0" fontId="0" fillId="4" borderId="0" xfId="0" applyFill="1" applyBorder="1" applyAlignment="1">
      <alignment horizontal="right"/>
      <protection locked="0"/>
    </xf>
    <xf numFmtId="0" fontId="0" fillId="4" borderId="0" xfId="0" applyFill="1" applyBorder="1" applyAlignment="1">
      <protection locked="0"/>
    </xf>
    <xf numFmtId="167" fontId="0" fillId="4" borderId="0" xfId="0" applyNumberFormat="1" applyFill="1" applyBorder="1" applyAlignment="1">
      <protection locked="0"/>
    </xf>
    <xf numFmtId="0" fontId="0" fillId="4" borderId="0" xfId="0" applyFill="1" applyBorder="1" applyAlignment="1">
      <alignment horizontal="left"/>
      <protection locked="0"/>
    </xf>
    <xf numFmtId="15" fontId="0" fillId="4" borderId="0" xfId="0" applyNumberFormat="1" applyFill="1" applyBorder="1" applyAlignment="1">
      <protection locked="0"/>
    </xf>
    <xf numFmtId="15" fontId="0" fillId="4" borderId="0" xfId="0" applyNumberFormat="1" applyFill="1" applyBorder="1" applyAlignment="1">
      <alignment horizontal="center"/>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0" fillId="5" borderId="0" xfId="0" applyFill="1" applyBorder="1" applyAlignment="1">
      <protection locked="0"/>
    </xf>
    <xf numFmtId="0" fontId="21" fillId="5" borderId="0" xfId="0" applyFont="1" applyFill="1" applyBorder="1">
      <protection locked="0"/>
    </xf>
    <xf numFmtId="0" fontId="12" fillId="4" borderId="5" xfId="0" applyFont="1" applyFill="1" applyBorder="1" applyAlignment="1">
      <alignment horizontal="left"/>
      <protection locked="0"/>
    </xf>
    <xf numFmtId="0" fontId="12" fillId="4" borderId="7" xfId="0" applyFont="1" applyFill="1" applyBorder="1" applyAlignment="1">
      <alignment horizontal="left"/>
      <protection locked="0"/>
    </xf>
    <xf numFmtId="0" fontId="25" fillId="4" borderId="0" xfId="0" applyFont="1" applyFill="1" applyBorder="1" applyAlignment="1">
      <protection locked="0"/>
    </xf>
    <xf numFmtId="0" fontId="25" fillId="4" borderId="2" xfId="0" applyFont="1" applyFill="1" applyBorder="1" applyAlignment="1">
      <protection locked="0"/>
    </xf>
    <xf numFmtId="0" fontId="24" fillId="4" borderId="0" xfId="0" applyFont="1" applyFill="1" applyBorder="1" applyAlignment="1">
      <protection locked="0"/>
    </xf>
    <xf numFmtId="0" fontId="23" fillId="4" borderId="0" xfId="0" applyFont="1" applyFill="1" applyBorder="1">
      <protection locked="0"/>
    </xf>
    <xf numFmtId="0" fontId="23" fillId="4" borderId="0" xfId="0" applyFont="1" applyFill="1" applyBorder="1" applyAlignment="1">
      <protection locked="0"/>
    </xf>
    <xf numFmtId="0" fontId="23" fillId="4" borderId="10" xfId="0" applyFont="1" applyFill="1" applyBorder="1" applyAlignment="1">
      <alignment vertical="center" wrapText="1"/>
      <protection locked="0"/>
    </xf>
    <xf numFmtId="0" fontId="8" fillId="4" borderId="10" xfId="0" applyFont="1" applyFill="1" applyBorder="1" applyAlignment="1">
      <alignment vertical="center" wrapText="1"/>
      <protection locked="0"/>
    </xf>
    <xf numFmtId="0" fontId="8" fillId="4" borderId="3" xfId="0" applyFont="1" applyFill="1" applyBorder="1" applyAlignment="1">
      <alignment horizontal="center" vertical="center" wrapText="1"/>
      <protection locked="0"/>
    </xf>
    <xf numFmtId="0" fontId="8" fillId="4" borderId="3" xfId="0" applyFont="1" applyFill="1" applyBorder="1" applyAlignment="1">
      <alignment vertical="center" wrapText="1"/>
      <protection locked="0"/>
    </xf>
    <xf numFmtId="0" fontId="25" fillId="4" borderId="10" xfId="0" applyFont="1" applyFill="1" applyBorder="1" applyAlignment="1">
      <alignment vertical="center" wrapText="1"/>
      <protection locked="0"/>
    </xf>
    <xf numFmtId="0" fontId="0" fillId="4" borderId="10" xfId="0" applyFont="1" applyFill="1" applyBorder="1" applyAlignment="1">
      <alignment vertical="center" wrapText="1"/>
      <protection locked="0"/>
    </xf>
    <xf numFmtId="0" fontId="0" fillId="4" borderId="3" xfId="0" applyFont="1" applyFill="1" applyBorder="1" applyAlignment="1">
      <alignment horizontal="left" vertical="center" wrapText="1"/>
      <protection locked="0"/>
    </xf>
    <xf numFmtId="0" fontId="0" fillId="4" borderId="10" xfId="0" applyFill="1" applyBorder="1" applyAlignment="1">
      <protection locked="0"/>
    </xf>
    <xf numFmtId="0" fontId="0" fillId="4" borderId="3" xfId="0" applyFill="1" applyBorder="1" applyAlignment="1">
      <alignment horizontal="center"/>
      <protection locked="0"/>
    </xf>
    <xf numFmtId="0" fontId="8" fillId="4" borderId="10" xfId="0" applyFont="1" applyFill="1" applyBorder="1" applyAlignment="1">
      <alignment horizontal="center" vertical="center"/>
      <protection locked="0"/>
    </xf>
    <xf numFmtId="0" fontId="13" fillId="4" borderId="0" xfId="0" applyFont="1" applyFill="1" applyBorder="1" applyAlignment="1">
      <protection locked="0"/>
    </xf>
    <xf numFmtId="0" fontId="25" fillId="4" borderId="2" xfId="0" applyFont="1" applyFill="1" applyBorder="1" applyAlignment="1">
      <alignment horizontal="left"/>
      <protection locked="0"/>
    </xf>
    <xf numFmtId="0" fontId="7" fillId="0" borderId="1" xfId="0" applyFont="1" applyFill="1" applyBorder="1" applyAlignment="1">
      <alignment vertical="center" wrapText="1"/>
      <protection locked="0"/>
    </xf>
    <xf numFmtId="0" fontId="4" fillId="0" borderId="1" xfId="0" applyFont="1" applyFill="1" applyBorder="1" applyAlignment="1">
      <alignment vertical="center" wrapText="1"/>
      <protection locked="0"/>
    </xf>
    <xf numFmtId="49" fontId="5" fillId="0" borderId="1" xfId="0" applyNumberFormat="1" applyFont="1" applyFill="1" applyBorder="1" applyAlignment="1">
      <alignment horizontal="center" vertical="center"/>
      <protection locked="0"/>
    </xf>
    <xf numFmtId="0" fontId="0" fillId="4" borderId="0" xfId="0" applyFill="1" applyBorder="1" applyAlignment="1">
      <alignment horizontal="left"/>
      <protection locked="0"/>
    </xf>
    <xf numFmtId="0" fontId="14" fillId="4" borderId="0" xfId="0" applyFont="1" applyFill="1" applyBorder="1" applyAlignment="1">
      <protection locked="0"/>
    </xf>
    <xf numFmtId="0" fontId="7" fillId="2" borderId="1" xfId="0" applyFont="1" applyFill="1" applyBorder="1" applyAlignment="1">
      <alignment vertical="center" wrapText="1"/>
      <protection locked="0"/>
    </xf>
    <xf numFmtId="0" fontId="4" fillId="2" borderId="1" xfId="0" applyFont="1" applyFill="1" applyBorder="1" applyAlignment="1">
      <alignment vertical="center" wrapText="1"/>
      <protection locked="0"/>
    </xf>
    <xf numFmtId="49" fontId="5" fillId="2" borderId="1" xfId="0" applyNumberFormat="1" applyFont="1" applyFill="1" applyBorder="1" applyAlignment="1">
      <alignment horizontal="center" vertical="center"/>
      <protection locked="0"/>
    </xf>
    <xf numFmtId="0" fontId="0" fillId="4" borderId="0" xfId="0" applyFill="1" applyBorder="1" applyAlignment="1">
      <alignment horizontal="left"/>
      <protection locked="0"/>
    </xf>
    <xf numFmtId="0" fontId="0" fillId="4" borderId="3" xfId="0" applyFill="1" applyBorder="1" applyAlignment="1">
      <protection locked="0"/>
    </xf>
    <xf numFmtId="0" fontId="0" fillId="4" borderId="3" xfId="0" applyFont="1" applyFill="1" applyBorder="1" applyAlignment="1">
      <alignment vertical="center" wrapText="1"/>
      <protection locked="0"/>
    </xf>
    <xf numFmtId="0" fontId="8" fillId="4" borderId="3" xfId="0" applyFont="1" applyFill="1" applyBorder="1" applyAlignment="1">
      <alignment horizontal="center" vertical="center"/>
      <protection locked="0"/>
    </xf>
    <xf numFmtId="0" fontId="21" fillId="4" borderId="0" xfId="0" applyFont="1" applyFill="1" applyBorder="1">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8" fillId="4" borderId="0" xfId="0" applyFont="1" applyFill="1" applyBorder="1" applyAlignment="1">
      <protection locked="0"/>
    </xf>
    <xf numFmtId="0" fontId="0" fillId="4" borderId="0" xfId="0" applyFill="1" applyBorder="1" applyAlignment="1">
      <alignment vertical="top" wrapText="1"/>
      <protection locked="0"/>
    </xf>
    <xf numFmtId="0" fontId="8" fillId="4" borderId="0" xfId="0" applyFont="1" applyFill="1" applyBorder="1">
      <protection locked="0"/>
    </xf>
    <xf numFmtId="0" fontId="12" fillId="4" borderId="0" xfId="0" applyFont="1" applyFill="1" applyBorder="1" applyAlignment="1">
      <alignment horizontal="right"/>
      <protection locked="0"/>
    </xf>
    <xf numFmtId="0" fontId="15" fillId="3" borderId="3" xfId="0" applyFont="1" applyFill="1" applyBorder="1" applyAlignment="1">
      <alignment horizontal="center"/>
      <protection locked="0"/>
    </xf>
    <xf numFmtId="0" fontId="14" fillId="3" borderId="3" xfId="0" applyFont="1" applyFill="1" applyBorder="1" applyAlignment="1">
      <alignment horizontal="center"/>
      <protection locked="0"/>
    </xf>
    <xf numFmtId="0" fontId="0" fillId="4" borderId="0" xfId="0" applyFill="1" applyBorder="1" applyAlignment="1">
      <alignment horizontal="center"/>
      <protection locked="0"/>
    </xf>
    <xf numFmtId="0" fontId="15" fillId="3" borderId="3" xfId="0" applyFont="1" applyFill="1" applyBorder="1" applyAlignment="1">
      <alignment horizontal="center"/>
      <protection locked="0"/>
    </xf>
    <xf numFmtId="0" fontId="14" fillId="3" borderId="3" xfId="0" applyFont="1" applyFill="1" applyBorder="1" applyAlignment="1">
      <alignment horizontal="center"/>
      <protection locked="0"/>
    </xf>
    <xf numFmtId="0" fontId="12" fillId="3" borderId="3" xfId="0" applyFont="1" applyFill="1" applyBorder="1" applyAlignment="1">
      <alignment horizontal="center"/>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center"/>
      <protection locked="0"/>
    </xf>
    <xf numFmtId="0" fontId="25" fillId="4" borderId="0" xfId="0" applyFont="1" applyFill="1" applyBorder="1" applyAlignment="1">
      <alignment horizontal="left"/>
      <protection locked="0"/>
    </xf>
    <xf numFmtId="0" fontId="0" fillId="4" borderId="0" xfId="0" applyFill="1" applyBorder="1" applyAlignment="1">
      <alignment horizontal="center"/>
      <protection locked="0"/>
    </xf>
    <xf numFmtId="0" fontId="24" fillId="4" borderId="0" xfId="0" applyFont="1" applyFill="1" applyBorder="1" applyAlignment="1">
      <alignment horizontal="center"/>
      <protection locked="0"/>
    </xf>
    <xf numFmtId="0" fontId="8" fillId="4" borderId="14" xfId="0" applyFont="1" applyFill="1" applyBorder="1" applyAlignment="1">
      <alignment horizontal="center" vertical="center"/>
      <protection locked="0"/>
    </xf>
    <xf numFmtId="0" fontId="8" fillId="4" borderId="15" xfId="0" applyFont="1" applyFill="1" applyBorder="1" applyAlignment="1">
      <alignment horizontal="center" vertical="center"/>
      <protection locked="0"/>
    </xf>
    <xf numFmtId="0" fontId="8" fillId="4" borderId="14" xfId="0" applyFont="1" applyFill="1" applyBorder="1" applyAlignment="1">
      <alignment horizontal="center" vertical="center" wrapText="1"/>
      <protection locked="0"/>
    </xf>
    <xf numFmtId="0" fontId="8" fillId="4" borderId="15" xfId="0" applyFont="1" applyFill="1" applyBorder="1" applyAlignment="1">
      <alignment horizontal="center" vertical="center" wrapText="1"/>
      <protection locked="0"/>
    </xf>
    <xf numFmtId="0" fontId="8" fillId="4" borderId="4" xfId="0" applyFont="1" applyFill="1" applyBorder="1" applyAlignment="1">
      <alignment horizontal="center" vertical="center"/>
      <protection locked="0"/>
    </xf>
    <xf numFmtId="0" fontId="8" fillId="4" borderId="5" xfId="0" applyFont="1" applyFill="1" applyBorder="1" applyAlignment="1">
      <alignment horizontal="center" vertical="center"/>
      <protection locked="0"/>
    </xf>
    <xf numFmtId="0" fontId="8" fillId="4" borderId="7" xfId="0" applyFont="1" applyFill="1" applyBorder="1" applyAlignment="1">
      <alignment horizontal="center" vertical="center"/>
      <protection locked="0"/>
    </xf>
    <xf numFmtId="0" fontId="12" fillId="0" borderId="4" xfId="0" applyFont="1" applyFill="1" applyBorder="1" applyAlignment="1">
      <alignment horizontal="center" vertical="center" wrapText="1"/>
      <protection locked="0"/>
    </xf>
    <xf numFmtId="0" fontId="12" fillId="0" borderId="5" xfId="0" applyFont="1" applyFill="1" applyBorder="1" applyAlignment="1">
      <alignment horizontal="center" vertical="center" wrapText="1"/>
      <protection locked="0"/>
    </xf>
    <xf numFmtId="0" fontId="12" fillId="0" borderId="7" xfId="0" applyFont="1" applyFill="1" applyBorder="1" applyAlignment="1">
      <alignment horizontal="center" vertical="center" wrapText="1"/>
      <protection locked="0"/>
    </xf>
    <xf numFmtId="0" fontId="12" fillId="0" borderId="12" xfId="0" applyFont="1" applyFill="1" applyBorder="1" applyAlignment="1">
      <alignment horizontal="center" vertical="center" wrapText="1"/>
      <protection locked="0"/>
    </xf>
    <xf numFmtId="0" fontId="12" fillId="0" borderId="0" xfId="0" applyFont="1" applyFill="1" applyBorder="1" applyAlignment="1">
      <alignment horizontal="center" vertical="center" wrapText="1"/>
      <protection locked="0"/>
    </xf>
    <xf numFmtId="0" fontId="12" fillId="0" borderId="13" xfId="0" applyFont="1" applyFill="1" applyBorder="1" applyAlignment="1">
      <alignment horizontal="center" vertical="center" wrapText="1"/>
      <protection locked="0"/>
    </xf>
    <xf numFmtId="0" fontId="12" fillId="0" borderId="8" xfId="0" applyFont="1" applyFill="1" applyBorder="1" applyAlignment="1">
      <alignment horizontal="center" vertical="center" wrapText="1"/>
      <protection locked="0"/>
    </xf>
    <xf numFmtId="0" fontId="12" fillId="0" borderId="2" xfId="0" applyFont="1" applyFill="1" applyBorder="1" applyAlignment="1">
      <alignment horizontal="center" vertical="center" wrapText="1"/>
      <protection locked="0"/>
    </xf>
    <xf numFmtId="0" fontId="12" fillId="0" borderId="9" xfId="0" applyFont="1" applyFill="1" applyBorder="1" applyAlignment="1">
      <alignment horizontal="center" vertical="center" wrapText="1"/>
      <protection locked="0"/>
    </xf>
    <xf numFmtId="0" fontId="12" fillId="4" borderId="0" xfId="0" applyFont="1" applyFill="1" applyBorder="1" applyAlignment="1">
      <alignment horizontal="center"/>
      <protection locked="0"/>
    </xf>
    <xf numFmtId="164" fontId="13" fillId="3" borderId="3" xfId="0" applyNumberFormat="1" applyFont="1" applyFill="1" applyBorder="1" applyAlignment="1">
      <alignment horizontal="center"/>
      <protection locked="0"/>
    </xf>
    <xf numFmtId="164" fontId="12" fillId="5" borderId="3" xfId="0" applyNumberFormat="1" applyFont="1" applyFill="1" applyBorder="1" applyAlignment="1">
      <alignment horizontal="center"/>
      <protection locked="0"/>
    </xf>
    <xf numFmtId="0" fontId="12" fillId="5" borderId="2" xfId="0" applyFont="1" applyFill="1" applyBorder="1" applyAlignment="1">
      <alignment horizontal="center"/>
      <protection locked="0"/>
    </xf>
    <xf numFmtId="0" fontId="12" fillId="4" borderId="3" xfId="0" applyFont="1" applyFill="1" applyBorder="1" applyAlignment="1">
      <alignment horizontal="left"/>
      <protection locked="0"/>
    </xf>
    <xf numFmtId="0" fontId="15" fillId="4" borderId="10" xfId="0" applyFont="1" applyFill="1" applyBorder="1" applyAlignment="1">
      <alignment horizontal="left"/>
      <protection locked="0"/>
    </xf>
    <xf numFmtId="0" fontId="15" fillId="4" borderId="6" xfId="0" applyFont="1" applyFill="1" applyBorder="1" applyAlignment="1">
      <alignment horizontal="left"/>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left"/>
      <protection locked="0"/>
    </xf>
    <xf numFmtId="164" fontId="12" fillId="3" borderId="0" xfId="0" applyNumberFormat="1" applyFont="1" applyFill="1" applyBorder="1" applyAlignment="1">
      <alignment horizontal="center"/>
      <protection locked="0"/>
    </xf>
    <xf numFmtId="0" fontId="15" fillId="3" borderId="3" xfId="0" applyFont="1" applyFill="1" applyBorder="1" applyAlignment="1">
      <alignment horizontal="center"/>
      <protection locked="0"/>
    </xf>
    <xf numFmtId="0" fontId="26" fillId="4" borderId="2" xfId="0" applyFont="1" applyFill="1" applyBorder="1" applyAlignment="1" applyProtection="1">
      <alignment horizontal="center"/>
    </xf>
    <xf numFmtId="0" fontId="12" fillId="5" borderId="3" xfId="0" applyFont="1" applyFill="1" applyBorder="1" applyAlignment="1">
      <alignment horizontal="left"/>
      <protection locked="0"/>
    </xf>
    <xf numFmtId="0" fontId="14" fillId="4" borderId="0" xfId="0" applyFont="1" applyFill="1" applyBorder="1" applyAlignment="1">
      <alignment horizontal="right"/>
      <protection locked="0"/>
    </xf>
    <xf numFmtId="0" fontId="12" fillId="3" borderId="3" xfId="0" applyFont="1" applyFill="1" applyBorder="1" applyAlignment="1">
      <alignment horizontal="center"/>
      <protection locked="0"/>
    </xf>
    <xf numFmtId="0" fontId="12" fillId="4" borderId="10" xfId="0" applyFont="1" applyFill="1" applyBorder="1" applyAlignment="1">
      <alignment horizontal="center"/>
      <protection locked="0"/>
    </xf>
    <xf numFmtId="0" fontId="12" fillId="4" borderId="6" xfId="0" applyFont="1" applyFill="1" applyBorder="1" applyAlignment="1">
      <alignment horizontal="center"/>
      <protection locked="0"/>
    </xf>
    <xf numFmtId="0" fontId="12" fillId="4" borderId="11" xfId="0" applyFont="1" applyFill="1" applyBorder="1" applyAlignment="1">
      <alignment horizontal="center"/>
      <protection locked="0"/>
    </xf>
    <xf numFmtId="0" fontId="12" fillId="3" borderId="10" xfId="0" applyFont="1" applyFill="1" applyBorder="1" applyAlignment="1" applyProtection="1">
      <alignment horizontal="center"/>
    </xf>
    <xf numFmtId="0" fontId="12" fillId="3" borderId="11" xfId="0" applyFont="1" applyFill="1" applyBorder="1" applyAlignment="1" applyProtection="1">
      <alignment horizontal="center"/>
    </xf>
    <xf numFmtId="0" fontId="14" fillId="3" borderId="3" xfId="0" applyFont="1" applyFill="1" applyBorder="1" applyAlignment="1">
      <alignment horizontal="left" wrapText="1"/>
      <protection locked="0"/>
    </xf>
    <xf numFmtId="0" fontId="15" fillId="3" borderId="3" xfId="0" applyFont="1" applyFill="1" applyBorder="1" applyAlignment="1">
      <alignment horizontal="left"/>
      <protection locked="0"/>
    </xf>
    <xf numFmtId="0" fontId="14" fillId="3" borderId="3" xfId="0" applyFont="1" applyFill="1" applyBorder="1" applyAlignment="1">
      <alignment horizontal="left"/>
      <protection locked="0"/>
    </xf>
    <xf numFmtId="0" fontId="14" fillId="3" borderId="3" xfId="0" applyFont="1" applyFill="1" applyBorder="1" applyAlignment="1">
      <alignment horizontal="center"/>
      <protection locked="0"/>
    </xf>
    <xf numFmtId="168" fontId="15" fillId="4" borderId="6" xfId="0" applyNumberFormat="1" applyFont="1" applyFill="1" applyBorder="1" applyAlignment="1">
      <alignment horizontal="center"/>
      <protection locked="0"/>
    </xf>
    <xf numFmtId="168" fontId="15" fillId="4" borderId="11" xfId="0" applyNumberFormat="1" applyFont="1" applyFill="1" applyBorder="1" applyAlignment="1">
      <alignment horizontal="center"/>
      <protection locked="0"/>
    </xf>
    <xf numFmtId="0" fontId="16" fillId="4" borderId="0" xfId="0" applyFont="1" applyFill="1" applyBorder="1" applyAlignment="1">
      <alignment horizontal="center" wrapText="1"/>
      <protection locked="0"/>
    </xf>
    <xf numFmtId="0" fontId="11" fillId="4" borderId="0" xfId="0" applyFont="1" applyFill="1" applyBorder="1" applyAlignment="1">
      <alignment horizontal="right" textRotation="90"/>
      <protection locked="0"/>
    </xf>
    <xf numFmtId="0" fontId="0" fillId="3" borderId="2" xfId="0" applyFill="1" applyBorder="1" applyAlignment="1">
      <alignment horizontal="center"/>
      <protection locked="0"/>
    </xf>
    <xf numFmtId="0" fontId="0" fillId="5" borderId="2" xfId="0" applyFill="1" applyBorder="1" applyAlignment="1">
      <alignment horizontal="center"/>
      <protection locked="0"/>
    </xf>
    <xf numFmtId="167" fontId="0" fillId="3" borderId="2" xfId="0" applyNumberFormat="1" applyFill="1" applyBorder="1" applyAlignment="1">
      <alignment horizontal="center"/>
      <protection locked="0"/>
    </xf>
    <xf numFmtId="0" fontId="19" fillId="3" borderId="2" xfId="0" applyFont="1" applyFill="1" applyBorder="1" applyAlignment="1">
      <alignment horizontal="center"/>
      <protection locked="0"/>
    </xf>
    <xf numFmtId="166" fontId="19" fillId="3" borderId="2" xfId="0" applyNumberFormat="1" applyFont="1" applyFill="1" applyBorder="1" applyAlignment="1">
      <alignment horizontal="center"/>
      <protection locked="0"/>
    </xf>
    <xf numFmtId="0" fontId="18" fillId="5" borderId="2" xfId="0" applyFont="1" applyFill="1" applyBorder="1" applyAlignment="1">
      <alignment horizontal="left"/>
      <protection locked="0"/>
    </xf>
    <xf numFmtId="0" fontId="8" fillId="4" borderId="0" xfId="0" applyFont="1" applyFill="1" applyBorder="1" applyAlignment="1">
      <alignment horizontal="center"/>
      <protection locked="0"/>
    </xf>
    <xf numFmtId="0" fontId="15" fillId="4" borderId="11" xfId="0" applyFont="1" applyFill="1" applyBorder="1" applyAlignment="1">
      <alignment horizontal="left"/>
      <protection locked="0"/>
    </xf>
    <xf numFmtId="0" fontId="0" fillId="5" borderId="4" xfId="0" applyFont="1" applyFill="1" applyBorder="1" applyAlignment="1">
      <alignment horizontal="left"/>
      <protection locked="0"/>
    </xf>
    <xf numFmtId="0" fontId="0" fillId="5" borderId="5" xfId="0" applyFont="1" applyFill="1" applyBorder="1" applyAlignment="1">
      <alignment horizontal="left"/>
      <protection locked="0"/>
    </xf>
    <xf numFmtId="0" fontId="13" fillId="4" borderId="5" xfId="0" applyFont="1" applyFill="1" applyBorder="1" applyAlignment="1">
      <alignment horizontal="right" vertical="top"/>
      <protection locked="0"/>
    </xf>
    <xf numFmtId="0" fontId="12" fillId="5" borderId="6" xfId="0" applyFont="1" applyFill="1" applyBorder="1" applyAlignment="1">
      <alignment horizontal="center"/>
      <protection locked="0"/>
    </xf>
    <xf numFmtId="0" fontId="14" fillId="4" borderId="13" xfId="0" applyFont="1" applyFill="1" applyBorder="1" applyAlignment="1">
      <alignment horizontal="right"/>
      <protection locked="0"/>
    </xf>
    <xf numFmtId="164" fontId="13" fillId="3" borderId="10" xfId="0" applyNumberFormat="1" applyFont="1" applyFill="1" applyBorder="1" applyAlignment="1">
      <alignment horizontal="center"/>
      <protection locked="0"/>
    </xf>
    <xf numFmtId="164" fontId="13" fillId="3" borderId="6" xfId="0" applyNumberFormat="1" applyFont="1" applyFill="1" applyBorder="1" applyAlignment="1">
      <alignment horizontal="center"/>
      <protection locked="0"/>
    </xf>
    <xf numFmtId="164" fontId="13" fillId="3" borderId="11" xfId="0" applyNumberFormat="1" applyFont="1" applyFill="1" applyBorder="1" applyAlignment="1">
      <alignment horizontal="center"/>
      <protection locked="0"/>
    </xf>
    <xf numFmtId="0" fontId="13" fillId="4" borderId="0" xfId="0" applyFont="1" applyFill="1" applyBorder="1" applyAlignment="1">
      <alignment horizontal="right"/>
      <protection locked="0"/>
    </xf>
    <xf numFmtId="0" fontId="13" fillId="4" borderId="13" xfId="0" applyFont="1" applyFill="1" applyBorder="1" applyAlignment="1">
      <alignment horizontal="right"/>
      <protection locked="0"/>
    </xf>
    <xf numFmtId="0" fontId="12" fillId="4" borderId="5" xfId="0" applyFont="1" applyFill="1" applyBorder="1" applyAlignment="1">
      <alignment horizontal="right"/>
      <protection locked="0"/>
    </xf>
    <xf numFmtId="0" fontId="12" fillId="4" borderId="7" xfId="0" applyFont="1" applyFill="1" applyBorder="1" applyAlignment="1">
      <alignment horizontal="right"/>
      <protection locked="0"/>
    </xf>
    <xf numFmtId="164" fontId="12" fillId="3" borderId="10" xfId="0" applyNumberFormat="1" applyFont="1" applyFill="1" applyBorder="1" applyAlignment="1">
      <alignment horizontal="center"/>
      <protection locked="0"/>
    </xf>
    <xf numFmtId="164" fontId="12" fillId="3" borderId="6" xfId="0" applyNumberFormat="1" applyFont="1" applyFill="1" applyBorder="1" applyAlignment="1">
      <alignment horizontal="center"/>
      <protection locked="0"/>
    </xf>
    <xf numFmtId="164" fontId="12" fillId="3" borderId="11" xfId="0" applyNumberFormat="1" applyFont="1" applyFill="1" applyBorder="1" applyAlignment="1">
      <alignment horizontal="center"/>
      <protection locked="0"/>
    </xf>
    <xf numFmtId="164" fontId="12" fillId="3" borderId="5" xfId="0" applyNumberFormat="1" applyFont="1" applyFill="1" applyBorder="1" applyAlignment="1">
      <alignment horizontal="center"/>
      <protection locked="0"/>
    </xf>
    <xf numFmtId="0" fontId="12" fillId="5" borderId="10" xfId="0" applyFont="1" applyFill="1" applyBorder="1" applyAlignment="1">
      <alignment horizontal="left"/>
      <protection locked="0"/>
    </xf>
    <xf numFmtId="0" fontId="12" fillId="5" borderId="6" xfId="0" applyFont="1" applyFill="1" applyBorder="1" applyAlignment="1">
      <alignment horizontal="left"/>
      <protection locked="0"/>
    </xf>
    <xf numFmtId="0" fontId="12" fillId="5" borderId="11" xfId="0" applyFont="1" applyFill="1" applyBorder="1" applyAlignment="1">
      <alignment horizontal="left"/>
      <protection locked="0"/>
    </xf>
    <xf numFmtId="164" fontId="12" fillId="5" borderId="10" xfId="0" applyNumberFormat="1" applyFont="1" applyFill="1" applyBorder="1" applyAlignment="1">
      <alignment horizontal="center"/>
      <protection locked="0"/>
    </xf>
    <xf numFmtId="164" fontId="12" fillId="5" borderId="6" xfId="0" applyNumberFormat="1" applyFont="1" applyFill="1" applyBorder="1" applyAlignment="1">
      <alignment horizontal="center"/>
      <protection locked="0"/>
    </xf>
    <xf numFmtId="164" fontId="12" fillId="5" borderId="11" xfId="0" applyNumberFormat="1" applyFont="1" applyFill="1" applyBorder="1" applyAlignment="1">
      <alignment horizontal="center"/>
      <protection locked="0"/>
    </xf>
    <xf numFmtId="0" fontId="12" fillId="4" borderId="10" xfId="0" applyFont="1" applyFill="1" applyBorder="1" applyAlignment="1">
      <alignment horizontal="left"/>
      <protection locked="0"/>
    </xf>
    <xf numFmtId="0" fontId="12" fillId="4" borderId="6" xfId="0" applyFont="1" applyFill="1" applyBorder="1" applyAlignment="1">
      <alignment horizontal="left"/>
      <protection locked="0"/>
    </xf>
    <xf numFmtId="0" fontId="12" fillId="4" borderId="11" xfId="0" applyFont="1" applyFill="1" applyBorder="1" applyAlignment="1">
      <alignment horizontal="left"/>
      <protection locked="0"/>
    </xf>
    <xf numFmtId="0" fontId="14" fillId="4" borderId="5" xfId="0" applyFont="1" applyFill="1" applyBorder="1" applyAlignment="1">
      <alignment horizontal="right"/>
      <protection locked="0"/>
    </xf>
    <xf numFmtId="0" fontId="14" fillId="4" borderId="7" xfId="0" applyFont="1" applyFill="1" applyBorder="1" applyAlignment="1">
      <alignment horizontal="right"/>
      <protection locked="0"/>
    </xf>
    <xf numFmtId="0" fontId="15" fillId="3" borderId="10" xfId="0" applyFont="1" applyFill="1" applyBorder="1" applyAlignment="1">
      <alignment horizontal="left"/>
      <protection locked="0"/>
    </xf>
    <xf numFmtId="0" fontId="15" fillId="3" borderId="6" xfId="0" applyFont="1" applyFill="1" applyBorder="1" applyAlignment="1">
      <alignment horizontal="left"/>
      <protection locked="0"/>
    </xf>
    <xf numFmtId="0" fontId="15" fillId="3" borderId="11" xfId="0" applyFont="1" applyFill="1" applyBorder="1" applyAlignment="1">
      <alignment horizontal="left"/>
      <protection locked="0"/>
    </xf>
    <xf numFmtId="0" fontId="15" fillId="3" borderId="10" xfId="0" applyFont="1" applyFill="1" applyBorder="1" applyAlignment="1">
      <alignment horizontal="center"/>
      <protection locked="0"/>
    </xf>
    <xf numFmtId="0" fontId="15" fillId="3" borderId="6" xfId="0" applyFont="1" applyFill="1" applyBorder="1" applyAlignment="1">
      <alignment horizontal="center"/>
      <protection locked="0"/>
    </xf>
    <xf numFmtId="0" fontId="15" fillId="3" borderId="11" xfId="0" applyFont="1" applyFill="1" applyBorder="1" applyAlignment="1">
      <alignment horizontal="center"/>
      <protection locked="0"/>
    </xf>
    <xf numFmtId="164" fontId="15" fillId="3" borderId="10" xfId="0" applyNumberFormat="1" applyFont="1" applyFill="1" applyBorder="1" applyAlignment="1">
      <alignment horizontal="center"/>
      <protection locked="0"/>
    </xf>
    <xf numFmtId="164" fontId="15" fillId="3" borderId="6" xfId="0" applyNumberFormat="1" applyFont="1" applyFill="1" applyBorder="1" applyAlignment="1">
      <alignment horizontal="center"/>
      <protection locked="0"/>
    </xf>
    <xf numFmtId="164" fontId="15" fillId="3" borderId="11" xfId="0" applyNumberFormat="1" applyFont="1" applyFill="1" applyBorder="1" applyAlignment="1">
      <alignment horizontal="center"/>
      <protection locked="0"/>
    </xf>
    <xf numFmtId="0" fontId="12" fillId="5" borderId="10" xfId="0" applyFont="1" applyFill="1" applyBorder="1" applyAlignment="1">
      <alignment horizontal="center"/>
      <protection locked="0"/>
    </xf>
    <xf numFmtId="0" fontId="12" fillId="5" borderId="11" xfId="0" applyFont="1" applyFill="1" applyBorder="1" applyAlignment="1">
      <alignment horizontal="center"/>
      <protection locked="0"/>
    </xf>
    <xf numFmtId="0" fontId="14" fillId="3" borderId="10" xfId="0" applyFont="1" applyFill="1" applyBorder="1" applyAlignment="1">
      <alignment horizontal="center"/>
      <protection locked="0"/>
    </xf>
    <xf numFmtId="0" fontId="14" fillId="3" borderId="11" xfId="0" applyFont="1" applyFill="1" applyBorder="1" applyAlignment="1">
      <alignment horizontal="center"/>
      <protection locked="0"/>
    </xf>
    <xf numFmtId="0" fontId="14" fillId="3" borderId="4" xfId="0" applyFont="1" applyFill="1" applyBorder="1" applyAlignment="1">
      <alignment horizontal="left" wrapText="1"/>
      <protection locked="0"/>
    </xf>
    <xf numFmtId="0" fontId="14" fillId="3" borderId="5" xfId="0" applyFont="1" applyFill="1" applyBorder="1" applyAlignment="1">
      <alignment horizontal="left" wrapText="1"/>
      <protection locked="0"/>
    </xf>
    <xf numFmtId="0" fontId="14" fillId="3" borderId="7" xfId="0" applyFont="1" applyFill="1" applyBorder="1" applyAlignment="1">
      <alignment horizontal="left" wrapText="1"/>
      <protection locked="0"/>
    </xf>
    <xf numFmtId="0" fontId="14" fillId="3" borderId="8" xfId="0" applyFont="1" applyFill="1" applyBorder="1" applyAlignment="1">
      <alignment horizontal="left" wrapText="1"/>
      <protection locked="0"/>
    </xf>
    <xf numFmtId="0" fontId="14" fillId="3" borderId="2" xfId="0" applyFont="1" applyFill="1" applyBorder="1" applyAlignment="1">
      <alignment horizontal="left" wrapText="1"/>
      <protection locked="0"/>
    </xf>
    <xf numFmtId="0" fontId="14" fillId="3" borderId="9" xfId="0" applyFont="1" applyFill="1" applyBorder="1" applyAlignment="1">
      <alignment horizontal="left" wrapText="1"/>
      <protection locked="0"/>
    </xf>
    <xf numFmtId="0" fontId="14" fillId="3" borderId="10" xfId="0" applyFont="1" applyFill="1" applyBorder="1" applyAlignment="1">
      <alignment horizontal="left"/>
      <protection locked="0"/>
    </xf>
    <xf numFmtId="0" fontId="14" fillId="3" borderId="6" xfId="0" applyFont="1" applyFill="1" applyBorder="1" applyAlignment="1">
      <alignment horizontal="left"/>
      <protection locked="0"/>
    </xf>
    <xf numFmtId="0" fontId="14" fillId="3" borderId="11" xfId="0" applyFont="1" applyFill="1" applyBorder="1" applyAlignment="1">
      <alignment horizontal="left"/>
      <protection locked="0"/>
    </xf>
    <xf numFmtId="167" fontId="0" fillId="5" borderId="2" xfId="0" applyNumberFormat="1" applyFill="1" applyBorder="1" applyAlignment="1">
      <alignment horizontal="center"/>
      <protection locked="0"/>
    </xf>
    <xf numFmtId="167" fontId="0" fillId="5" borderId="6" xfId="0" applyNumberFormat="1" applyFill="1" applyBorder="1" applyAlignment="1">
      <alignment horizontal="center"/>
      <protection locked="0"/>
    </xf>
    <xf numFmtId="166" fontId="19" fillId="3" borderId="6" xfId="0" applyNumberFormat="1" applyFont="1" applyFill="1" applyBorder="1" applyAlignment="1">
      <alignment horizontal="center"/>
      <protection locked="0"/>
    </xf>
    <xf numFmtId="0" fontId="14" fillId="3" borderId="10" xfId="0" applyFont="1" applyFill="1" applyBorder="1" applyAlignment="1">
      <alignment horizontal="right"/>
      <protection locked="0"/>
    </xf>
    <xf numFmtId="0" fontId="14" fillId="3" borderId="6" xfId="0" applyFont="1" applyFill="1" applyBorder="1" applyAlignment="1">
      <alignment horizontal="right"/>
      <protection locked="0"/>
    </xf>
    <xf numFmtId="0" fontId="14" fillId="3" borderId="6" xfId="0" applyFont="1" applyFill="1" applyBorder="1" applyAlignment="1">
      <alignment horizontal="center"/>
      <protection locked="0"/>
    </xf>
    <xf numFmtId="0" fontId="0" fillId="4" borderId="4" xfId="0" applyFill="1" applyBorder="1" applyAlignment="1">
      <alignment horizontal="left" vertical="top" wrapText="1"/>
      <protection locked="0"/>
    </xf>
    <xf numFmtId="0" fontId="0" fillId="4" borderId="5" xfId="0" applyFill="1" applyBorder="1" applyAlignment="1">
      <alignment horizontal="left" vertical="top" wrapText="1"/>
      <protection locked="0"/>
    </xf>
    <xf numFmtId="0" fontId="0" fillId="4" borderId="7" xfId="0" applyFill="1" applyBorder="1" applyAlignment="1">
      <alignment horizontal="left" vertical="top" wrapText="1"/>
      <protection locked="0"/>
    </xf>
    <xf numFmtId="0" fontId="0" fillId="4" borderId="12" xfId="0" applyFill="1" applyBorder="1" applyAlignment="1">
      <alignment horizontal="left" vertical="top" wrapText="1"/>
      <protection locked="0"/>
    </xf>
    <xf numFmtId="0" fontId="0" fillId="4" borderId="0" xfId="0" applyFill="1" applyBorder="1" applyAlignment="1">
      <alignment horizontal="left" vertical="top" wrapText="1"/>
      <protection locked="0"/>
    </xf>
    <xf numFmtId="0" fontId="0" fillId="4" borderId="13" xfId="0" applyFill="1" applyBorder="1" applyAlignment="1">
      <alignment horizontal="left" vertical="top" wrapText="1"/>
      <protection locked="0"/>
    </xf>
    <xf numFmtId="0" fontId="0" fillId="4" borderId="8" xfId="0" applyFill="1" applyBorder="1" applyAlignment="1">
      <alignment horizontal="left" vertical="top" wrapText="1"/>
      <protection locked="0"/>
    </xf>
    <xf numFmtId="0" fontId="0" fillId="4" borderId="2" xfId="0" applyFill="1" applyBorder="1" applyAlignment="1">
      <alignment horizontal="left" vertical="top" wrapText="1"/>
      <protection locked="0"/>
    </xf>
    <xf numFmtId="0" fontId="0" fillId="4" borderId="9" xfId="0" applyFill="1" applyBorder="1" applyAlignment="1">
      <alignment horizontal="left" vertical="top" wrapText="1"/>
      <protection locked="0"/>
    </xf>
    <xf numFmtId="0" fontId="13" fillId="4" borderId="0" xfId="0" applyFont="1" applyFill="1" applyBorder="1" applyAlignment="1">
      <alignment horizontal="left" wrapText="1"/>
      <protection locked="0"/>
    </xf>
    <xf numFmtId="0" fontId="13" fillId="4" borderId="2" xfId="0" applyFont="1" applyFill="1" applyBorder="1" applyAlignment="1">
      <alignment horizontal="left" wrapText="1"/>
      <protection locked="0"/>
    </xf>
    <xf numFmtId="0" fontId="8" fillId="2" borderId="0" xfId="0" applyFont="1" applyFill="1" applyBorder="1" applyAlignment="1">
      <alignment horizontal="center"/>
      <protection locked="0"/>
    </xf>
    <xf numFmtId="0" fontId="20" fillId="4" borderId="10" xfId="0" applyFont="1" applyFill="1" applyBorder="1" applyAlignment="1">
      <alignment horizontal="center" vertical="center"/>
      <protection locked="0"/>
    </xf>
    <xf numFmtId="0" fontId="20" fillId="4" borderId="6" xfId="0" applyFont="1" applyFill="1" applyBorder="1" applyAlignment="1">
      <alignment horizontal="center" vertical="center"/>
      <protection locked="0"/>
    </xf>
    <xf numFmtId="0" fontId="20" fillId="4" borderId="11" xfId="0" applyFont="1" applyFill="1" applyBorder="1" applyAlignment="1">
      <alignment horizontal="center" vertical="center"/>
      <protection locked="0"/>
    </xf>
    <xf numFmtId="0" fontId="0" fillId="4" borderId="10" xfId="0" applyFill="1" applyBorder="1" applyAlignment="1">
      <alignment horizontal="center" vertical="center"/>
      <protection locked="0"/>
    </xf>
    <xf numFmtId="0" fontId="0" fillId="4" borderId="6" xfId="0" applyFill="1" applyBorder="1" applyAlignment="1">
      <alignment horizontal="center" vertical="center"/>
      <protection locked="0"/>
    </xf>
    <xf numFmtId="0" fontId="0" fillId="4" borderId="11" xfId="0" applyFill="1" applyBorder="1" applyAlignment="1">
      <alignment horizontal="center" vertical="center"/>
      <protection locked="0"/>
    </xf>
    <xf numFmtId="0" fontId="12" fillId="4" borderId="3" xfId="0" applyFont="1" applyFill="1" applyBorder="1" applyAlignment="1">
      <alignment horizontal="left" vertical="center" wrapText="1"/>
      <protection locked="0"/>
    </xf>
    <xf numFmtId="0" fontId="0" fillId="5" borderId="6" xfId="0" applyFill="1" applyBorder="1" applyAlignment="1">
      <alignment horizontal="center"/>
      <protection locked="0"/>
    </xf>
    <xf numFmtId="0" fontId="12" fillId="3" borderId="3" xfId="0" applyFont="1" applyFill="1" applyBorder="1" applyAlignment="1">
      <protection locked="0"/>
    </xf>
    <xf numFmtId="0" fontId="14" fillId="3" borderId="5" xfId="0" applyFont="1" applyFill="1" applyBorder="1" applyAlignment="1">
      <alignment horizontal="center"/>
      <protection locked="0"/>
    </xf>
    <xf numFmtId="0" fontId="15" fillId="3" borderId="12" xfId="0" applyFont="1" applyFill="1" applyBorder="1" applyAlignment="1">
      <alignment horizontal="center"/>
      <protection locked="0"/>
    </xf>
    <xf numFmtId="0" fontId="15" fillId="3" borderId="0" xfId="0" applyFont="1" applyFill="1" applyBorder="1" applyAlignment="1">
      <alignment horizontal="center"/>
      <protection locked="0"/>
    </xf>
    <xf numFmtId="165" fontId="12" fillId="5" borderId="10" xfId="0" applyNumberFormat="1" applyFont="1" applyFill="1" applyBorder="1" applyAlignment="1">
      <alignment horizontal="center"/>
      <protection locked="0"/>
    </xf>
    <xf numFmtId="165" fontId="12" fillId="5" borderId="6" xfId="0" applyNumberFormat="1" applyFont="1" applyFill="1" applyBorder="1" applyAlignment="1">
      <alignment horizontal="center"/>
      <protection locked="0"/>
    </xf>
    <xf numFmtId="165" fontId="12" fillId="5" borderId="11" xfId="0" applyNumberFormat="1" applyFont="1" applyFill="1" applyBorder="1" applyAlignment="1">
      <alignment horizontal="center"/>
      <protection locked="0"/>
    </xf>
    <xf numFmtId="164" fontId="13" fillId="3" borderId="2" xfId="0" applyNumberFormat="1" applyFont="1" applyFill="1" applyBorder="1" applyAlignment="1">
      <alignment horizontal="center"/>
      <protection locked="0"/>
    </xf>
    <xf numFmtId="0" fontId="13" fillId="3" borderId="3" xfId="0" applyFont="1" applyFill="1" applyBorder="1" applyAlignment="1">
      <protection locked="0"/>
    </xf>
    <xf numFmtId="14" fontId="0" fillId="4" borderId="2" xfId="0" applyNumberFormat="1" applyFill="1" applyBorder="1" applyAlignment="1">
      <alignment horizontal="center" wrapText="1"/>
      <protection locked="0"/>
    </xf>
    <xf numFmtId="14" fontId="0" fillId="4" borderId="6" xfId="0" applyNumberFormat="1" applyFill="1" applyBorder="1" applyAlignment="1">
      <alignment horizontal="center"/>
      <protection locked="0"/>
    </xf>
    <xf numFmtId="0" fontId="16" fillId="0" borderId="0" xfId="1" applyFont="1" applyAlignment="1">
      <alignment horizontal="center"/>
    </xf>
    <xf numFmtId="0" fontId="16" fillId="0" borderId="0" xfId="1" applyFont="1" applyAlignment="1">
      <alignment horizontal="center"/>
    </xf>
    <xf numFmtId="0" fontId="16" fillId="6" borderId="0" xfId="1" applyFont="1" applyFill="1"/>
    <xf numFmtId="0" fontId="27" fillId="6" borderId="0" xfId="1" applyFill="1"/>
    <xf numFmtId="0" fontId="8" fillId="0" borderId="1" xfId="1" applyFont="1" applyBorder="1"/>
    <xf numFmtId="0" fontId="27" fillId="6" borderId="16" xfId="1" applyFill="1" applyBorder="1" applyAlignment="1">
      <alignment vertical="top" wrapText="1"/>
    </xf>
    <xf numFmtId="0" fontId="27" fillId="6" borderId="17" xfId="1" applyFill="1" applyBorder="1" applyAlignment="1">
      <alignment vertical="top" wrapText="1"/>
    </xf>
    <xf numFmtId="0" fontId="27" fillId="6" borderId="18" xfId="1" applyFill="1" applyBorder="1" applyAlignment="1">
      <alignment vertical="top" wrapText="1"/>
    </xf>
    <xf numFmtId="0" fontId="27" fillId="0" borderId="1" xfId="1" applyBorder="1"/>
    <xf numFmtId="14" fontId="27" fillId="0" borderId="1" xfId="1" applyNumberFormat="1" applyBorder="1"/>
    <xf numFmtId="44" fontId="27" fillId="0" borderId="1" xfId="1" applyNumberFormat="1" applyBorder="1"/>
    <xf numFmtId="0" fontId="27" fillId="6" borderId="16" xfId="1" applyFill="1" applyBorder="1"/>
    <xf numFmtId="0" fontId="27" fillId="6" borderId="17" xfId="1" applyFill="1" applyBorder="1"/>
    <xf numFmtId="0" fontId="27" fillId="6" borderId="18" xfId="1" applyFill="1" applyBorder="1"/>
    <xf numFmtId="0" fontId="27" fillId="0" borderId="0" xfId="1"/>
    <xf numFmtId="0" fontId="16" fillId="2" borderId="0" xfId="1" applyFont="1" applyFill="1"/>
    <xf numFmtId="0" fontId="27" fillId="2" borderId="0" xfId="1" applyFill="1"/>
    <xf numFmtId="0" fontId="27" fillId="3" borderId="16" xfId="1" applyFill="1" applyBorder="1"/>
    <xf numFmtId="0" fontId="27" fillId="3" borderId="17" xfId="1" applyFill="1" applyBorder="1"/>
    <xf numFmtId="0" fontId="27" fillId="3" borderId="18" xfId="1" applyFill="1" applyBorder="1"/>
    <xf numFmtId="0" fontId="12" fillId="5" borderId="3" xfId="0" applyFont="1" applyFill="1" applyBorder="1" applyAlignment="1">
      <alignment horizontal="center"/>
      <protection locked="0"/>
    </xf>
  </cellXfs>
  <cellStyles count="2">
    <cellStyle name="Standard" xfId="0" builtinId="0"/>
    <cellStyle name="Standard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C$11" lockText="1" noThreeD="1"/>
</file>

<file path=xl/ctrlProps/ctrlProp2.xml><?xml version="1.0" encoding="utf-8"?>
<formControlPr xmlns="http://schemas.microsoft.com/office/spreadsheetml/2009/9/main" objectType="CheckBox" fmlaLink="$AC$12" lockText="1" noThreeD="1"/>
</file>

<file path=xl/ctrlProps/ctrlProp3.xml><?xml version="1.0" encoding="utf-8"?>
<formControlPr xmlns="http://schemas.microsoft.com/office/spreadsheetml/2009/9/main" objectType="CheckBox" fmlaLink="$M$52" lockText="1" noThreeD="1"/>
</file>

<file path=xl/ctrlProps/ctrlProp4.xml><?xml version="1.0" encoding="utf-8"?>
<formControlPr xmlns="http://schemas.microsoft.com/office/spreadsheetml/2009/9/main" objectType="CheckBox" fmlaLink="$Z$55" lockText="1" noThreeD="1"/>
</file>

<file path=xl/ctrlProps/ctrlProp5.xml><?xml version="1.0" encoding="utf-8"?>
<formControlPr xmlns="http://schemas.microsoft.com/office/spreadsheetml/2009/9/main" objectType="CheckBox" fmlaLink="$Z$54" lockText="1" noThreeD="1"/>
</file>

<file path=xl/ctrlProps/ctrlProp6.xml><?xml version="1.0" encoding="utf-8"?>
<formControlPr xmlns="http://schemas.microsoft.com/office/spreadsheetml/2009/9/main" objectType="CheckBox" fmlaLink="$Z$53" lockText="1" noThreeD="1"/>
</file>

<file path=xl/ctrlProps/ctrlProp7.xml><?xml version="1.0" encoding="utf-8"?>
<formControlPr xmlns="http://schemas.microsoft.com/office/spreadsheetml/2009/9/main" objectType="CheckBox" fmlaLink="$Z$52" lockText="1" noThreeD="1"/>
</file>

<file path=xl/ctrlProps/ctrlProp8.xml><?xml version="1.0" encoding="utf-8"?>
<formControlPr xmlns="http://schemas.microsoft.com/office/spreadsheetml/2009/9/main" objectType="CheckBox" fmlaLink="$M$5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160020</xdr:colOff>
          <xdr:row>9</xdr:row>
          <xdr:rowOff>38100</xdr:rowOff>
        </xdr:from>
        <xdr:to>
          <xdr:col>29</xdr:col>
          <xdr:colOff>99060</xdr:colOff>
          <xdr:row>11</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10</xdr:row>
          <xdr:rowOff>160020</xdr:rowOff>
        </xdr:from>
        <xdr:to>
          <xdr:col>29</xdr:col>
          <xdr:colOff>114300</xdr:colOff>
          <xdr:row>12</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50</xdr:row>
          <xdr:rowOff>182880</xdr:rowOff>
        </xdr:from>
        <xdr:to>
          <xdr:col>13</xdr:col>
          <xdr:colOff>0</xdr:colOff>
          <xdr:row>52</xdr:row>
          <xdr:rowOff>22860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0</xdr:rowOff>
        </xdr:from>
        <xdr:to>
          <xdr:col>26</xdr:col>
          <xdr:colOff>68580</xdr:colOff>
          <xdr:row>55</xdr:row>
          <xdr:rowOff>30480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0</xdr:rowOff>
        </xdr:from>
        <xdr:to>
          <xdr:col>26</xdr:col>
          <xdr:colOff>68580</xdr:colOff>
          <xdr:row>54</xdr:row>
          <xdr:rowOff>30480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0</xdr:rowOff>
        </xdr:from>
        <xdr:to>
          <xdr:col>26</xdr:col>
          <xdr:colOff>68580</xdr:colOff>
          <xdr:row>53</xdr:row>
          <xdr:rowOff>30480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0</xdr:rowOff>
        </xdr:from>
        <xdr:to>
          <xdr:col>26</xdr:col>
          <xdr:colOff>68580</xdr:colOff>
          <xdr:row>52</xdr:row>
          <xdr:rowOff>30480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52</xdr:row>
          <xdr:rowOff>182880</xdr:rowOff>
        </xdr:from>
        <xdr:to>
          <xdr:col>13</xdr:col>
          <xdr:colOff>7620</xdr:colOff>
          <xdr:row>54</xdr:row>
          <xdr:rowOff>22860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81"/>
  <sheetViews>
    <sheetView topLeftCell="A66" workbookViewId="0">
      <selection activeCell="H84" sqref="H84"/>
    </sheetView>
  </sheetViews>
  <sheetFormatPr baseColWidth="10" defaultRowHeight="14.4"/>
  <cols>
    <col min="4" max="4" width="17.77734375" bestFit="1" customWidth="1"/>
  </cols>
  <sheetData>
    <row r="1" spans="1:5" ht="18">
      <c r="A1" s="233" t="s">
        <v>293</v>
      </c>
      <c r="B1" s="233"/>
      <c r="C1" s="233"/>
      <c r="D1" s="233"/>
      <c r="E1" s="233"/>
    </row>
    <row r="2" spans="1:5" ht="18">
      <c r="A2" s="233" t="s">
        <v>294</v>
      </c>
      <c r="B2" s="233"/>
      <c r="C2" s="233"/>
      <c r="D2" s="233"/>
      <c r="E2" s="233"/>
    </row>
    <row r="3" spans="1:5" ht="18">
      <c r="A3" s="234"/>
      <c r="B3" s="234"/>
      <c r="C3" s="234"/>
      <c r="D3" s="234"/>
      <c r="E3" s="234"/>
    </row>
    <row r="4" spans="1:5" ht="18">
      <c r="A4" s="234"/>
      <c r="B4" s="234"/>
      <c r="C4" s="234"/>
      <c r="D4" s="234"/>
      <c r="E4" s="234"/>
    </row>
    <row r="6" spans="1:5" ht="18">
      <c r="A6" s="235" t="s">
        <v>36</v>
      </c>
      <c r="B6" s="236"/>
      <c r="C6" s="236"/>
      <c r="D6" s="236"/>
      <c r="E6" s="236"/>
    </row>
    <row r="8" spans="1:5">
      <c r="A8" s="237" t="s">
        <v>295</v>
      </c>
      <c r="B8" s="237" t="s">
        <v>296</v>
      </c>
      <c r="C8" s="237" t="s">
        <v>297</v>
      </c>
      <c r="D8" s="237" t="s">
        <v>298</v>
      </c>
      <c r="E8" s="237" t="s">
        <v>37</v>
      </c>
    </row>
    <row r="9" spans="1:5">
      <c r="A9" s="238" t="s">
        <v>299</v>
      </c>
      <c r="B9" s="239"/>
      <c r="C9" s="239"/>
      <c r="D9" s="239"/>
      <c r="E9" s="240"/>
    </row>
    <row r="10" spans="1:5">
      <c r="A10" s="241"/>
      <c r="B10" s="242"/>
      <c r="C10" s="241"/>
      <c r="D10" s="241" t="s">
        <v>300</v>
      </c>
      <c r="E10" s="243"/>
    </row>
    <row r="11" spans="1:5">
      <c r="A11" s="241"/>
      <c r="B11" s="241"/>
      <c r="C11" s="241"/>
      <c r="D11" s="241" t="s">
        <v>300</v>
      </c>
      <c r="E11" s="243"/>
    </row>
    <row r="12" spans="1:5">
      <c r="A12" s="241"/>
      <c r="B12" s="241"/>
      <c r="C12" s="241"/>
      <c r="D12" s="241" t="s">
        <v>300</v>
      </c>
      <c r="E12" s="243"/>
    </row>
    <row r="13" spans="1:5">
      <c r="A13" s="241"/>
      <c r="B13" s="241"/>
      <c r="C13" s="241"/>
      <c r="D13" s="241" t="s">
        <v>300</v>
      </c>
      <c r="E13" s="243"/>
    </row>
    <row r="14" spans="1:5">
      <c r="A14" s="241"/>
      <c r="B14" s="241"/>
      <c r="C14" s="241"/>
      <c r="D14" s="241" t="s">
        <v>300</v>
      </c>
      <c r="E14" s="243"/>
    </row>
    <row r="15" spans="1:5">
      <c r="A15" s="241"/>
      <c r="B15" s="241"/>
      <c r="C15" s="241"/>
      <c r="D15" s="241" t="s">
        <v>300</v>
      </c>
      <c r="E15" s="243"/>
    </row>
    <row r="16" spans="1:5">
      <c r="A16" s="241"/>
      <c r="B16" s="241"/>
      <c r="C16" s="241"/>
      <c r="D16" s="241"/>
      <c r="E16" s="243"/>
    </row>
    <row r="17" spans="1:5">
      <c r="A17" s="241"/>
      <c r="B17" s="241"/>
      <c r="C17" s="241"/>
      <c r="D17" s="241"/>
      <c r="E17" s="243"/>
    </row>
    <row r="18" spans="1:5">
      <c r="A18" s="241"/>
      <c r="B18" s="241"/>
      <c r="C18" s="241"/>
      <c r="D18" s="241"/>
      <c r="E18" s="243"/>
    </row>
    <row r="19" spans="1:5">
      <c r="A19" s="241"/>
      <c r="B19" s="241"/>
      <c r="C19" s="241"/>
      <c r="D19" s="241"/>
      <c r="E19" s="243"/>
    </row>
    <row r="20" spans="1:5">
      <c r="A20" s="241"/>
      <c r="B20" s="241"/>
      <c r="C20" s="241"/>
      <c r="D20" s="241"/>
      <c r="E20" s="243"/>
    </row>
    <row r="21" spans="1:5">
      <c r="A21" s="241"/>
      <c r="B21" s="241"/>
      <c r="C21" s="241"/>
      <c r="D21" s="241"/>
      <c r="E21" s="243"/>
    </row>
    <row r="22" spans="1:5">
      <c r="A22" s="241"/>
      <c r="B22" s="241"/>
      <c r="C22" s="241"/>
      <c r="D22" s="241"/>
      <c r="E22" s="243"/>
    </row>
    <row r="23" spans="1:5">
      <c r="A23" s="241"/>
      <c r="B23" s="241"/>
      <c r="C23" s="241"/>
      <c r="D23" s="241"/>
      <c r="E23" s="243"/>
    </row>
    <row r="24" spans="1:5">
      <c r="A24" s="241"/>
      <c r="B24" s="241"/>
      <c r="C24" s="241"/>
      <c r="D24" s="241"/>
      <c r="E24" s="243"/>
    </row>
    <row r="25" spans="1:5">
      <c r="A25" s="241" t="s">
        <v>301</v>
      </c>
      <c r="B25" s="241"/>
      <c r="C25" s="241"/>
      <c r="D25" s="241"/>
      <c r="E25" s="243">
        <f>SUM(E10:E24)</f>
        <v>0</v>
      </c>
    </row>
    <row r="26" spans="1:5">
      <c r="A26" s="244" t="s">
        <v>302</v>
      </c>
      <c r="B26" s="245"/>
      <c r="C26" s="245"/>
      <c r="D26" s="245"/>
      <c r="E26" s="246"/>
    </row>
    <row r="27" spans="1:5">
      <c r="A27" s="241"/>
      <c r="B27" s="241"/>
      <c r="C27" s="241"/>
      <c r="D27" s="241"/>
      <c r="E27" s="243"/>
    </row>
    <row r="28" spans="1:5">
      <c r="A28" s="241"/>
      <c r="B28" s="241"/>
      <c r="C28" s="241"/>
      <c r="D28" s="241"/>
      <c r="E28" s="243"/>
    </row>
    <row r="29" spans="1:5">
      <c r="A29" s="241"/>
      <c r="B29" s="241"/>
      <c r="C29" s="241"/>
      <c r="D29" s="241"/>
      <c r="E29" s="243"/>
    </row>
    <row r="30" spans="1:5">
      <c r="A30" s="241" t="s">
        <v>301</v>
      </c>
      <c r="B30" s="241"/>
      <c r="C30" s="241"/>
      <c r="D30" s="241"/>
      <c r="E30" s="243">
        <f>SUM(E27:E29)</f>
        <v>0</v>
      </c>
    </row>
    <row r="32" spans="1:5">
      <c r="A32" s="247"/>
      <c r="B32" s="247"/>
      <c r="C32" s="247"/>
      <c r="D32" s="247"/>
      <c r="E32" s="247"/>
    </row>
    <row r="33" spans="1:5" ht="18">
      <c r="A33" s="248" t="s">
        <v>2</v>
      </c>
      <c r="B33" s="249"/>
      <c r="C33" s="249"/>
      <c r="D33" s="249"/>
      <c r="E33" s="249"/>
    </row>
    <row r="35" spans="1:5">
      <c r="A35" s="241" t="s">
        <v>295</v>
      </c>
      <c r="B35" s="241" t="s">
        <v>296</v>
      </c>
      <c r="C35" s="241" t="s">
        <v>303</v>
      </c>
      <c r="D35" s="241" t="s">
        <v>298</v>
      </c>
      <c r="E35" s="241" t="s">
        <v>37</v>
      </c>
    </row>
    <row r="36" spans="1:5">
      <c r="A36" s="250" t="s">
        <v>39</v>
      </c>
      <c r="B36" s="251"/>
      <c r="C36" s="251"/>
      <c r="D36" s="251"/>
      <c r="E36" s="252"/>
    </row>
    <row r="37" spans="1:5">
      <c r="A37" s="241"/>
      <c r="B37" s="241"/>
      <c r="C37" s="241"/>
      <c r="D37" s="241"/>
      <c r="E37" s="243"/>
    </row>
    <row r="38" spans="1:5">
      <c r="A38" s="241"/>
      <c r="B38" s="241"/>
      <c r="C38" s="241"/>
      <c r="D38" s="241"/>
      <c r="E38" s="243"/>
    </row>
    <row r="39" spans="1:5">
      <c r="A39" s="241"/>
      <c r="B39" s="241"/>
      <c r="C39" s="241"/>
      <c r="D39" s="241"/>
      <c r="E39" s="243"/>
    </row>
    <row r="40" spans="1:5">
      <c r="A40" s="241"/>
      <c r="B40" s="241"/>
      <c r="C40" s="241"/>
      <c r="D40" s="241"/>
      <c r="E40" s="243"/>
    </row>
    <row r="41" spans="1:5">
      <c r="A41" s="241"/>
      <c r="B41" s="241"/>
      <c r="C41" s="241"/>
      <c r="D41" s="241"/>
      <c r="E41" s="243"/>
    </row>
    <row r="42" spans="1:5">
      <c r="A42" s="241"/>
      <c r="B42" s="241"/>
      <c r="C42" s="241"/>
      <c r="D42" s="241"/>
      <c r="E42" s="243"/>
    </row>
    <row r="43" spans="1:5">
      <c r="A43" s="241"/>
      <c r="B43" s="241"/>
      <c r="C43" s="241"/>
      <c r="D43" s="241"/>
      <c r="E43" s="243"/>
    </row>
    <row r="44" spans="1:5">
      <c r="A44" s="241"/>
      <c r="B44" s="241"/>
      <c r="C44" s="241"/>
      <c r="D44" s="241"/>
      <c r="E44" s="243"/>
    </row>
    <row r="45" spans="1:5">
      <c r="A45" s="241"/>
      <c r="B45" s="241"/>
      <c r="C45" s="241"/>
      <c r="D45" s="241"/>
      <c r="E45" s="243"/>
    </row>
    <row r="46" spans="1:5">
      <c r="A46" s="241"/>
      <c r="B46" s="241"/>
      <c r="C46" s="241"/>
      <c r="D46" s="241"/>
      <c r="E46" s="243"/>
    </row>
    <row r="47" spans="1:5">
      <c r="A47" s="241" t="s">
        <v>301</v>
      </c>
      <c r="B47" s="241"/>
      <c r="C47" s="241"/>
      <c r="D47" s="241"/>
      <c r="E47" s="243">
        <f>SUM(E37:E46)</f>
        <v>0</v>
      </c>
    </row>
    <row r="48" spans="1:5">
      <c r="A48" s="250" t="s">
        <v>40</v>
      </c>
      <c r="B48" s="251"/>
      <c r="C48" s="251"/>
      <c r="D48" s="251"/>
      <c r="E48" s="252"/>
    </row>
    <row r="49" spans="1:5">
      <c r="A49" s="241"/>
      <c r="B49" s="241"/>
      <c r="C49" s="241"/>
      <c r="D49" s="241"/>
      <c r="E49" s="243"/>
    </row>
    <row r="50" spans="1:5">
      <c r="A50" s="241"/>
      <c r="B50" s="241"/>
      <c r="C50" s="241"/>
      <c r="D50" s="241"/>
      <c r="E50" s="243"/>
    </row>
    <row r="51" spans="1:5">
      <c r="A51" s="241"/>
      <c r="B51" s="241"/>
      <c r="C51" s="241"/>
      <c r="D51" s="241"/>
      <c r="E51" s="243"/>
    </row>
    <row r="52" spans="1:5">
      <c r="A52" s="241"/>
      <c r="B52" s="241"/>
      <c r="C52" s="241"/>
      <c r="D52" s="241"/>
      <c r="E52" s="243"/>
    </row>
    <row r="53" spans="1:5">
      <c r="A53" s="241"/>
      <c r="B53" s="241"/>
      <c r="C53" s="241"/>
      <c r="D53" s="241"/>
      <c r="E53" s="243"/>
    </row>
    <row r="54" spans="1:5">
      <c r="A54" s="241"/>
      <c r="B54" s="241"/>
      <c r="C54" s="241"/>
      <c r="D54" s="241"/>
      <c r="E54" s="243"/>
    </row>
    <row r="55" spans="1:5">
      <c r="A55" s="241" t="s">
        <v>301</v>
      </c>
      <c r="B55" s="241"/>
      <c r="C55" s="241"/>
      <c r="D55" s="241"/>
      <c r="E55" s="243">
        <f>SUM(E49:E54)</f>
        <v>0</v>
      </c>
    </row>
    <row r="56" spans="1:5">
      <c r="A56" s="250" t="s">
        <v>0</v>
      </c>
      <c r="B56" s="251"/>
      <c r="C56" s="251"/>
      <c r="D56" s="251"/>
      <c r="E56" s="252"/>
    </row>
    <row r="57" spans="1:5">
      <c r="A57" s="241"/>
      <c r="B57" s="241"/>
      <c r="C57" s="241"/>
      <c r="D57" s="241"/>
      <c r="E57" s="243"/>
    </row>
    <row r="58" spans="1:5">
      <c r="A58" s="241"/>
      <c r="B58" s="241"/>
      <c r="C58" s="241"/>
      <c r="D58" s="241"/>
      <c r="E58" s="243"/>
    </row>
    <row r="59" spans="1:5">
      <c r="A59" s="241" t="s">
        <v>301</v>
      </c>
      <c r="B59" s="241"/>
      <c r="C59" s="241"/>
      <c r="D59" s="241"/>
      <c r="E59" s="243">
        <f>SUM(E57:E58)</f>
        <v>0</v>
      </c>
    </row>
    <row r="60" spans="1:5">
      <c r="A60" s="250" t="s">
        <v>1</v>
      </c>
      <c r="B60" s="251"/>
      <c r="C60" s="251"/>
      <c r="D60" s="251"/>
      <c r="E60" s="252"/>
    </row>
    <row r="61" spans="1:5">
      <c r="A61" s="241"/>
      <c r="B61" s="241"/>
      <c r="C61" s="241"/>
      <c r="D61" s="241"/>
      <c r="E61" s="243"/>
    </row>
    <row r="62" spans="1:5">
      <c r="A62" s="241"/>
      <c r="B62" s="241"/>
      <c r="C62" s="241"/>
      <c r="D62" s="241"/>
      <c r="E62" s="243"/>
    </row>
    <row r="63" spans="1:5">
      <c r="A63" s="241"/>
      <c r="B63" s="241"/>
      <c r="C63" s="241"/>
      <c r="D63" s="241"/>
      <c r="E63" s="243"/>
    </row>
    <row r="64" spans="1:5">
      <c r="A64" s="241" t="s">
        <v>301</v>
      </c>
      <c r="B64" s="241"/>
      <c r="C64" s="241"/>
      <c r="D64" s="241"/>
      <c r="E64" s="243">
        <f>SUM(E61:E62)</f>
        <v>0</v>
      </c>
    </row>
    <row r="65" spans="1:5">
      <c r="A65" s="250" t="s">
        <v>41</v>
      </c>
      <c r="B65" s="251"/>
      <c r="C65" s="251"/>
      <c r="D65" s="251"/>
      <c r="E65" s="252"/>
    </row>
    <row r="66" spans="1:5">
      <c r="A66" s="241"/>
      <c r="B66" s="241"/>
      <c r="C66" s="241"/>
      <c r="D66" s="241"/>
      <c r="E66" s="243"/>
    </row>
    <row r="67" spans="1:5">
      <c r="A67" s="250" t="s">
        <v>42</v>
      </c>
      <c r="B67" s="251"/>
      <c r="C67" s="251"/>
      <c r="D67" s="251"/>
      <c r="E67" s="252"/>
    </row>
    <row r="68" spans="1:5">
      <c r="A68" s="241"/>
      <c r="B68" s="241"/>
      <c r="C68" s="241"/>
      <c r="D68" s="241"/>
      <c r="E68" s="243"/>
    </row>
    <row r="69" spans="1:5">
      <c r="A69" s="241"/>
      <c r="B69" s="241"/>
      <c r="C69" s="241"/>
      <c r="D69" s="241"/>
      <c r="E69" s="243"/>
    </row>
    <row r="70" spans="1:5">
      <c r="A70" s="241"/>
      <c r="B70" s="241"/>
      <c r="C70" s="241"/>
      <c r="D70" s="241"/>
      <c r="E70" s="243"/>
    </row>
    <row r="71" spans="1:5">
      <c r="A71" s="241"/>
      <c r="B71" s="241"/>
      <c r="C71" s="241"/>
      <c r="D71" s="241"/>
      <c r="E71" s="243"/>
    </row>
    <row r="72" spans="1:5">
      <c r="A72" s="241"/>
      <c r="B72" s="241"/>
      <c r="C72" s="241"/>
      <c r="D72" s="241"/>
      <c r="E72" s="243"/>
    </row>
    <row r="73" spans="1:5">
      <c r="A73" s="241" t="s">
        <v>301</v>
      </c>
      <c r="B73" s="241"/>
      <c r="C73" s="241"/>
      <c r="D73" s="241"/>
      <c r="E73" s="243">
        <f>SUM(E68:E72)</f>
        <v>0</v>
      </c>
    </row>
    <row r="74" spans="1:5">
      <c r="A74" s="250" t="s">
        <v>304</v>
      </c>
      <c r="B74" s="251"/>
      <c r="C74" s="251"/>
      <c r="D74" s="251"/>
      <c r="E74" s="252"/>
    </row>
    <row r="75" spans="1:5">
      <c r="A75" s="241"/>
      <c r="B75" s="241"/>
      <c r="C75" s="241"/>
      <c r="D75" s="241"/>
      <c r="E75" s="243"/>
    </row>
    <row r="76" spans="1:5">
      <c r="A76" s="241"/>
      <c r="B76" s="241"/>
      <c r="C76" s="241"/>
      <c r="D76" s="241"/>
      <c r="E76" s="243"/>
    </row>
    <row r="77" spans="1:5">
      <c r="A77" s="241"/>
      <c r="B77" s="241"/>
      <c r="C77" s="241"/>
      <c r="D77" s="241"/>
      <c r="E77" s="243"/>
    </row>
    <row r="78" spans="1:5">
      <c r="A78" s="241" t="s">
        <v>301</v>
      </c>
      <c r="B78" s="241"/>
      <c r="C78" s="241"/>
      <c r="D78" s="241"/>
      <c r="E78" s="243">
        <f>SUM(E75:E77)</f>
        <v>0</v>
      </c>
    </row>
    <row r="79" spans="1:5">
      <c r="A79" s="250" t="s">
        <v>32</v>
      </c>
      <c r="B79" s="251"/>
      <c r="C79" s="251"/>
      <c r="D79" s="251"/>
      <c r="E79" s="252"/>
    </row>
    <row r="80" spans="1:5">
      <c r="A80" s="241"/>
      <c r="B80" s="241"/>
      <c r="C80" s="241"/>
      <c r="D80" s="241"/>
      <c r="E80" s="243"/>
    </row>
    <row r="81" spans="1:5">
      <c r="A81" s="241"/>
      <c r="B81" s="241"/>
      <c r="C81" s="241"/>
      <c r="D81" s="241"/>
      <c r="E81" s="243"/>
    </row>
  </sheetData>
  <mergeCells count="12">
    <mergeCell ref="A56:E56"/>
    <mergeCell ref="A60:E60"/>
    <mergeCell ref="A65:E65"/>
    <mergeCell ref="A67:E67"/>
    <mergeCell ref="A74:E74"/>
    <mergeCell ref="A79:E79"/>
    <mergeCell ref="A1:E1"/>
    <mergeCell ref="A2:E2"/>
    <mergeCell ref="A9:E9"/>
    <mergeCell ref="A26:E26"/>
    <mergeCell ref="A36:E36"/>
    <mergeCell ref="A48:E4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I136"/>
  <sheetViews>
    <sheetView showWhiteSpace="0" view="pageLayout" zoomScaleNormal="100" workbookViewId="0">
      <selection activeCell="I12" sqref="I12"/>
    </sheetView>
  </sheetViews>
  <sheetFormatPr baseColWidth="10" defaultColWidth="11.44140625" defaultRowHeight="14.4"/>
  <cols>
    <col min="1" max="1" width="6.6640625" style="11" customWidth="1"/>
    <col min="2" max="2" width="30" style="11" customWidth="1"/>
    <col min="3" max="5" width="3.33203125" style="11" customWidth="1"/>
    <col min="6" max="6" width="48.44140625" style="11" customWidth="1"/>
    <col min="7" max="7" width="7.88671875" style="11" customWidth="1"/>
    <col min="8" max="8" width="9.88671875" style="11" customWidth="1"/>
    <col min="9" max="10" width="8.6640625" style="11" customWidth="1"/>
    <col min="11" max="34" width="3.33203125" style="11" customWidth="1"/>
    <col min="35" max="35" width="3.33203125" style="11" hidden="1" customWidth="1"/>
    <col min="36" max="57" width="3.33203125" style="11" customWidth="1"/>
    <col min="58" max="16384" width="11.44140625" style="11"/>
  </cols>
  <sheetData>
    <row r="1" spans="1:35" ht="23.4">
      <c r="A1" s="94" t="s">
        <v>149</v>
      </c>
      <c r="B1" s="94"/>
      <c r="C1" s="94"/>
      <c r="D1" s="94"/>
      <c r="E1" s="94"/>
      <c r="F1" s="94"/>
      <c r="G1" s="94"/>
      <c r="H1" s="94"/>
      <c r="I1" s="94"/>
      <c r="J1" s="94"/>
      <c r="K1" s="94"/>
      <c r="L1" s="94"/>
      <c r="M1" s="94"/>
      <c r="N1" s="94"/>
      <c r="O1" s="94"/>
      <c r="P1" s="94"/>
      <c r="Q1" s="94"/>
      <c r="R1" s="94"/>
      <c r="S1" s="94"/>
      <c r="T1" s="94"/>
      <c r="U1" s="50"/>
      <c r="V1" s="50"/>
      <c r="W1" s="50"/>
      <c r="X1" s="50"/>
      <c r="Y1" s="50"/>
      <c r="Z1" s="50"/>
      <c r="AA1" s="50"/>
      <c r="AB1" s="50"/>
      <c r="AC1" s="50"/>
      <c r="AD1" s="50"/>
      <c r="AE1" s="50"/>
      <c r="AF1" s="50"/>
      <c r="AG1" s="50"/>
      <c r="AH1" s="50"/>
    </row>
    <row r="3" spans="1:35" ht="15.6">
      <c r="A3" s="51" t="s">
        <v>150</v>
      </c>
      <c r="C3" s="48"/>
      <c r="D3" s="48"/>
      <c r="E3" s="48"/>
      <c r="F3" s="49"/>
      <c r="G3" s="48"/>
      <c r="H3" s="48"/>
      <c r="M3" s="48"/>
      <c r="N3" s="48"/>
      <c r="O3" s="48"/>
      <c r="P3" s="48"/>
      <c r="Q3" s="48"/>
      <c r="R3" s="48"/>
      <c r="S3" s="48"/>
      <c r="T3" s="48"/>
    </row>
    <row r="4" spans="1:35" ht="15.6">
      <c r="A4" s="51" t="s">
        <v>151</v>
      </c>
      <c r="C4" s="48"/>
      <c r="D4" s="48"/>
      <c r="E4" s="48"/>
      <c r="F4" s="49"/>
      <c r="G4" s="48"/>
      <c r="H4" s="51" t="s">
        <v>153</v>
      </c>
      <c r="I4" s="231"/>
      <c r="J4" s="231"/>
      <c r="AI4" s="11" t="s">
        <v>224</v>
      </c>
    </row>
    <row r="5" spans="1:35" ht="15.6">
      <c r="A5" s="51" t="s">
        <v>152</v>
      </c>
      <c r="C5" s="48"/>
      <c r="D5" s="48"/>
      <c r="E5" s="48"/>
      <c r="F5" s="64"/>
      <c r="G5" s="92"/>
      <c r="H5" s="51" t="s">
        <v>154</v>
      </c>
      <c r="I5" s="232"/>
      <c r="J5" s="232"/>
      <c r="M5" s="52"/>
      <c r="N5" s="52"/>
      <c r="O5" s="52"/>
      <c r="P5" s="52"/>
      <c r="Q5" s="52"/>
      <c r="R5" s="52"/>
      <c r="S5" s="52"/>
      <c r="T5" s="52"/>
      <c r="AI5" s="11" t="s">
        <v>225</v>
      </c>
    </row>
    <row r="6" spans="1:35">
      <c r="AI6" s="11" t="s">
        <v>226</v>
      </c>
    </row>
    <row r="7" spans="1:35" ht="15.6">
      <c r="A7" s="52" t="s">
        <v>160</v>
      </c>
      <c r="B7" s="52"/>
      <c r="C7" s="52"/>
      <c r="D7" s="52"/>
      <c r="E7" s="52"/>
      <c r="F7" s="52"/>
      <c r="G7" s="52"/>
      <c r="H7" s="52"/>
      <c r="I7" s="52"/>
      <c r="J7" s="52"/>
      <c r="U7" s="52"/>
      <c r="V7" s="52"/>
      <c r="W7" s="52"/>
      <c r="X7" s="52"/>
      <c r="Y7" s="52"/>
      <c r="Z7" s="52"/>
      <c r="AA7" s="52"/>
      <c r="AB7" s="52"/>
      <c r="AC7" s="52"/>
      <c r="AD7" s="52"/>
      <c r="AE7" s="52"/>
      <c r="AF7" s="52"/>
      <c r="AG7" s="52"/>
      <c r="AH7" s="52"/>
      <c r="AI7" s="11" t="s">
        <v>227</v>
      </c>
    </row>
    <row r="8" spans="1:35" ht="30.75" customHeight="1">
      <c r="A8" s="53" t="s">
        <v>155</v>
      </c>
      <c r="B8" s="54" t="s">
        <v>156</v>
      </c>
      <c r="C8" s="55" t="s">
        <v>221</v>
      </c>
      <c r="D8" s="55" t="s">
        <v>220</v>
      </c>
      <c r="E8" s="55"/>
      <c r="F8" s="54" t="s">
        <v>158</v>
      </c>
      <c r="G8" s="54"/>
      <c r="H8" s="56" t="s">
        <v>157</v>
      </c>
      <c r="I8" s="56" t="s">
        <v>159</v>
      </c>
    </row>
    <row r="9" spans="1:35" ht="18.75" customHeight="1">
      <c r="A9" s="57" t="s">
        <v>163</v>
      </c>
      <c r="B9" s="58" t="s">
        <v>305</v>
      </c>
      <c r="C9" s="59" t="s">
        <v>292</v>
      </c>
      <c r="D9" s="59"/>
      <c r="E9" s="59"/>
      <c r="F9" s="58"/>
      <c r="G9" s="58"/>
      <c r="H9" s="58">
        <v>18</v>
      </c>
      <c r="I9" s="75" t="s">
        <v>225</v>
      </c>
    </row>
    <row r="10" spans="1:35" ht="18.75" customHeight="1">
      <c r="A10" s="57" t="s">
        <v>164</v>
      </c>
      <c r="B10" s="58" t="s">
        <v>306</v>
      </c>
      <c r="C10" s="59" t="s">
        <v>292</v>
      </c>
      <c r="D10" s="59"/>
      <c r="E10" s="59"/>
      <c r="F10" s="58"/>
      <c r="G10" s="58"/>
      <c r="H10" s="58">
        <v>25</v>
      </c>
      <c r="I10" s="75" t="s">
        <v>226</v>
      </c>
    </row>
    <row r="11" spans="1:35" ht="18.75" customHeight="1">
      <c r="A11" s="57" t="s">
        <v>165</v>
      </c>
      <c r="B11" s="58" t="s">
        <v>307</v>
      </c>
      <c r="C11" s="59"/>
      <c r="D11" s="59" t="s">
        <v>292</v>
      </c>
      <c r="E11" s="59"/>
      <c r="F11" s="58"/>
      <c r="G11" s="58"/>
      <c r="H11" s="58">
        <v>45</v>
      </c>
      <c r="I11" s="75" t="s">
        <v>228</v>
      </c>
    </row>
    <row r="12" spans="1:35" ht="18.75" customHeight="1">
      <c r="A12" s="57" t="s">
        <v>166</v>
      </c>
      <c r="B12" s="58"/>
      <c r="C12" s="59"/>
      <c r="D12" s="59"/>
      <c r="E12" s="59"/>
      <c r="F12" s="58"/>
      <c r="G12" s="58"/>
      <c r="H12" s="58"/>
      <c r="I12" s="75"/>
    </row>
    <row r="13" spans="1:35" ht="18.75" customHeight="1">
      <c r="A13" s="57" t="s">
        <v>167</v>
      </c>
      <c r="B13" s="58"/>
      <c r="C13" s="59"/>
      <c r="D13" s="59"/>
      <c r="E13" s="59"/>
      <c r="F13" s="58"/>
      <c r="G13" s="58"/>
      <c r="H13" s="58"/>
      <c r="I13" s="75"/>
    </row>
    <row r="14" spans="1:35" ht="18.75" customHeight="1">
      <c r="A14" s="57" t="s">
        <v>168</v>
      </c>
      <c r="B14" s="58"/>
      <c r="C14" s="59"/>
      <c r="D14" s="59"/>
      <c r="E14" s="59"/>
      <c r="F14" s="58"/>
      <c r="G14" s="58"/>
      <c r="H14" s="58"/>
      <c r="I14" s="75"/>
    </row>
    <row r="15" spans="1:35" ht="18.75" customHeight="1">
      <c r="A15" s="57" t="s">
        <v>169</v>
      </c>
      <c r="B15" s="58"/>
      <c r="C15" s="59"/>
      <c r="D15" s="59"/>
      <c r="E15" s="59"/>
      <c r="F15" s="58"/>
      <c r="G15" s="58"/>
      <c r="H15" s="58"/>
      <c r="I15" s="75"/>
    </row>
    <row r="16" spans="1:35" ht="18.75" customHeight="1">
      <c r="A16" s="57" t="s">
        <v>170</v>
      </c>
      <c r="B16" s="58"/>
      <c r="C16" s="59"/>
      <c r="D16" s="59"/>
      <c r="E16" s="59"/>
      <c r="F16" s="58"/>
      <c r="G16" s="58"/>
      <c r="H16" s="58"/>
      <c r="I16" s="75"/>
    </row>
    <row r="17" spans="1:34" ht="18.75" customHeight="1">
      <c r="A17" s="57" t="s">
        <v>171</v>
      </c>
      <c r="B17" s="58"/>
      <c r="C17" s="59"/>
      <c r="D17" s="59"/>
      <c r="E17" s="59"/>
      <c r="F17" s="58"/>
      <c r="G17" s="58"/>
      <c r="H17" s="58"/>
      <c r="I17" s="75"/>
    </row>
    <row r="18" spans="1:34" ht="18.75" customHeight="1">
      <c r="A18" s="57" t="s">
        <v>172</v>
      </c>
      <c r="B18" s="58"/>
      <c r="C18" s="59"/>
      <c r="D18" s="59"/>
      <c r="E18" s="59"/>
      <c r="F18" s="58"/>
      <c r="G18" s="58"/>
      <c r="H18" s="58"/>
      <c r="I18" s="75"/>
      <c r="K18" s="73"/>
      <c r="L18" s="73"/>
      <c r="M18" s="73"/>
      <c r="N18" s="73"/>
      <c r="O18" s="73"/>
      <c r="P18" s="73"/>
      <c r="Q18" s="73"/>
      <c r="R18" s="73"/>
      <c r="S18" s="73"/>
      <c r="T18" s="73"/>
    </row>
    <row r="19" spans="1:34" ht="4.5" customHeight="1">
      <c r="K19" s="68"/>
      <c r="L19" s="68"/>
      <c r="M19" s="68"/>
      <c r="N19" s="68"/>
      <c r="O19" s="68"/>
      <c r="P19" s="68"/>
      <c r="Q19" s="68"/>
      <c r="R19" s="68"/>
      <c r="S19" s="68"/>
      <c r="T19" s="68"/>
    </row>
    <row r="20" spans="1:34">
      <c r="A20" s="73" t="s">
        <v>232</v>
      </c>
      <c r="B20" s="73"/>
      <c r="C20" s="73"/>
      <c r="D20" s="73"/>
      <c r="E20" s="73"/>
      <c r="F20" s="73"/>
      <c r="G20" s="73"/>
      <c r="H20" s="73"/>
      <c r="I20" s="73"/>
      <c r="J20" s="73"/>
      <c r="K20" s="68"/>
      <c r="L20" s="68"/>
      <c r="M20" s="68"/>
      <c r="N20" s="68"/>
      <c r="O20" s="68"/>
      <c r="P20" s="68"/>
      <c r="Q20" s="68"/>
      <c r="R20" s="68"/>
      <c r="S20" s="68"/>
      <c r="T20" s="68"/>
      <c r="U20" s="73"/>
      <c r="V20" s="73"/>
      <c r="W20" s="73"/>
      <c r="X20" s="73"/>
      <c r="Y20" s="73"/>
      <c r="Z20" s="73"/>
      <c r="AA20" s="73"/>
      <c r="AB20" s="73"/>
      <c r="AC20" s="73"/>
      <c r="AD20" s="73"/>
      <c r="AE20" s="73"/>
      <c r="AF20" s="73"/>
      <c r="AG20" s="73"/>
      <c r="AH20" s="73"/>
    </row>
    <row r="21" spans="1:34">
      <c r="A21" s="68"/>
      <c r="B21" s="68"/>
      <c r="C21" s="68"/>
      <c r="D21" s="68"/>
      <c r="E21" s="73"/>
      <c r="F21" s="68"/>
      <c r="G21" s="73"/>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row>
    <row r="22" spans="1:34">
      <c r="A22" s="68"/>
      <c r="B22" s="68"/>
      <c r="C22" s="68"/>
      <c r="D22" s="68"/>
      <c r="E22" s="73"/>
      <c r="F22" s="68"/>
      <c r="G22" s="73"/>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row>
    <row r="23" spans="1:34">
      <c r="A23" s="68"/>
      <c r="B23" s="68"/>
      <c r="C23" s="68"/>
      <c r="D23" s="68"/>
      <c r="E23" s="73"/>
      <c r="F23" s="68"/>
      <c r="G23" s="73"/>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row>
    <row r="24" spans="1:34">
      <c r="A24" s="68"/>
      <c r="B24" s="68"/>
      <c r="C24" s="68"/>
      <c r="D24" s="68"/>
      <c r="E24" s="73"/>
      <c r="F24" s="68"/>
      <c r="G24" s="73"/>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row>
    <row r="25" spans="1:34">
      <c r="A25" s="68"/>
      <c r="B25" s="68"/>
      <c r="C25" s="68"/>
      <c r="D25" s="68"/>
      <c r="E25" s="73"/>
      <c r="F25" s="68"/>
      <c r="G25" s="73"/>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row>
    <row r="26" spans="1:34">
      <c r="A26" s="68"/>
      <c r="B26" s="68"/>
      <c r="C26" s="68"/>
      <c r="D26" s="68"/>
      <c r="E26" s="73"/>
      <c r="F26" s="68"/>
      <c r="G26" s="73"/>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row>
    <row r="27" spans="1:34">
      <c r="A27" s="68"/>
      <c r="B27" s="68"/>
      <c r="C27" s="68"/>
      <c r="D27" s="68"/>
      <c r="E27" s="73"/>
      <c r="F27" s="68"/>
      <c r="G27" s="73"/>
      <c r="H27" s="68"/>
      <c r="I27" s="68"/>
      <c r="J27" s="68"/>
      <c r="U27" s="68"/>
      <c r="V27" s="68"/>
      <c r="W27" s="68"/>
      <c r="X27" s="68"/>
      <c r="Y27" s="68"/>
      <c r="Z27" s="68"/>
      <c r="AA27" s="68"/>
      <c r="AB27" s="68"/>
      <c r="AC27" s="68"/>
      <c r="AD27" s="68"/>
      <c r="AE27" s="68"/>
      <c r="AF27" s="68"/>
      <c r="AG27" s="68"/>
      <c r="AH27" s="68"/>
    </row>
    <row r="28" spans="1:34" ht="15.6">
      <c r="A28" s="68"/>
      <c r="B28" s="68"/>
      <c r="C28" s="68"/>
      <c r="D28" s="68"/>
      <c r="E28" s="73"/>
      <c r="F28" s="68"/>
      <c r="G28" s="73"/>
      <c r="H28" s="68"/>
      <c r="I28" s="68"/>
      <c r="J28" s="68"/>
      <c r="K28" s="52"/>
      <c r="L28" s="52"/>
      <c r="M28" s="52"/>
      <c r="N28" s="52"/>
      <c r="O28" s="52"/>
      <c r="P28" s="52"/>
      <c r="Q28" s="52"/>
      <c r="R28" s="52"/>
      <c r="S28" s="52"/>
      <c r="T28" s="52"/>
      <c r="U28" s="68"/>
      <c r="V28" s="68"/>
      <c r="W28" s="68"/>
      <c r="X28" s="68"/>
      <c r="Y28" s="68"/>
      <c r="Z28" s="68"/>
      <c r="AA28" s="68"/>
      <c r="AB28" s="68"/>
      <c r="AC28" s="68"/>
      <c r="AD28" s="68"/>
      <c r="AE28" s="68"/>
      <c r="AF28" s="68"/>
      <c r="AG28" s="68"/>
      <c r="AH28" s="68"/>
    </row>
    <row r="30" spans="1:34" ht="15.6">
      <c r="A30" s="52" t="s">
        <v>161</v>
      </c>
      <c r="B30" s="52"/>
      <c r="C30" s="52"/>
      <c r="D30" s="52"/>
      <c r="E30" s="52"/>
      <c r="F30" s="52"/>
      <c r="G30" s="52"/>
      <c r="H30" s="52"/>
      <c r="I30" s="52"/>
      <c r="J30" s="52"/>
      <c r="U30" s="52"/>
      <c r="V30" s="52"/>
      <c r="W30" s="52"/>
      <c r="X30" s="52"/>
      <c r="Y30" s="52"/>
      <c r="Z30" s="52"/>
      <c r="AA30" s="52"/>
      <c r="AB30" s="52"/>
      <c r="AC30" s="52"/>
      <c r="AD30" s="52"/>
      <c r="AE30" s="52"/>
      <c r="AF30" s="52"/>
      <c r="AG30" s="52"/>
      <c r="AH30" s="52"/>
    </row>
    <row r="31" spans="1:34">
      <c r="A31" s="95" t="s">
        <v>155</v>
      </c>
      <c r="B31" s="95" t="s">
        <v>156</v>
      </c>
      <c r="C31" s="97" t="s">
        <v>221</v>
      </c>
      <c r="D31" s="97" t="s">
        <v>220</v>
      </c>
      <c r="E31" s="97" t="s">
        <v>289</v>
      </c>
      <c r="F31" s="95" t="s">
        <v>158</v>
      </c>
      <c r="G31" s="99" t="s">
        <v>157</v>
      </c>
      <c r="H31" s="100"/>
      <c r="I31" s="100"/>
      <c r="J31" s="101"/>
    </row>
    <row r="32" spans="1:34">
      <c r="A32" s="96"/>
      <c r="B32" s="96"/>
      <c r="C32" s="98"/>
      <c r="D32" s="98"/>
      <c r="E32" s="98"/>
      <c r="F32" s="96"/>
      <c r="G32" s="62">
        <v>14</v>
      </c>
      <c r="H32" s="62" t="s">
        <v>219</v>
      </c>
      <c r="I32" s="62" t="s">
        <v>162</v>
      </c>
      <c r="J32" s="76" t="s">
        <v>233</v>
      </c>
    </row>
    <row r="33" spans="1:10" ht="18.75" customHeight="1">
      <c r="A33" s="60" t="s">
        <v>163</v>
      </c>
      <c r="B33" s="60"/>
      <c r="C33" s="61"/>
      <c r="D33" s="61"/>
      <c r="E33" s="61"/>
      <c r="F33" s="60"/>
      <c r="G33" s="60"/>
      <c r="H33" s="60"/>
      <c r="I33" s="60"/>
      <c r="J33" s="74"/>
    </row>
    <row r="34" spans="1:10" ht="18.75" customHeight="1">
      <c r="A34" s="60" t="s">
        <v>164</v>
      </c>
      <c r="B34" s="60"/>
      <c r="C34" s="61"/>
      <c r="D34" s="61"/>
      <c r="E34" s="61"/>
      <c r="F34" s="60"/>
      <c r="G34" s="60"/>
      <c r="H34" s="60"/>
      <c r="I34" s="60"/>
      <c r="J34" s="74"/>
    </row>
    <row r="35" spans="1:10" ht="18.75" customHeight="1">
      <c r="A35" s="60" t="s">
        <v>165</v>
      </c>
      <c r="B35" s="60"/>
      <c r="C35" s="61"/>
      <c r="D35" s="61"/>
      <c r="E35" s="61"/>
      <c r="F35" s="60"/>
      <c r="G35" s="60"/>
      <c r="H35" s="60"/>
      <c r="I35" s="60"/>
      <c r="J35" s="74"/>
    </row>
    <row r="36" spans="1:10" ht="18.75" customHeight="1">
      <c r="A36" s="60" t="s">
        <v>166</v>
      </c>
      <c r="B36" s="60"/>
      <c r="C36" s="61"/>
      <c r="D36" s="61"/>
      <c r="E36" s="61"/>
      <c r="F36" s="60"/>
      <c r="G36" s="60"/>
      <c r="H36" s="60"/>
      <c r="I36" s="60"/>
      <c r="J36" s="74"/>
    </row>
    <row r="37" spans="1:10" ht="18.75" customHeight="1">
      <c r="A37" s="60" t="s">
        <v>167</v>
      </c>
      <c r="B37" s="60"/>
      <c r="C37" s="61"/>
      <c r="D37" s="61"/>
      <c r="E37" s="61"/>
      <c r="F37" s="60"/>
      <c r="G37" s="60"/>
      <c r="H37" s="60"/>
      <c r="I37" s="61"/>
      <c r="J37" s="61"/>
    </row>
    <row r="38" spans="1:10" ht="18.75" customHeight="1">
      <c r="A38" s="60" t="s">
        <v>168</v>
      </c>
      <c r="B38" s="60"/>
      <c r="C38" s="61"/>
      <c r="D38" s="61"/>
      <c r="E38" s="61"/>
      <c r="F38" s="60"/>
      <c r="G38" s="60"/>
      <c r="H38" s="60"/>
      <c r="I38" s="61"/>
      <c r="J38" s="61"/>
    </row>
    <row r="39" spans="1:10" ht="18.75" customHeight="1">
      <c r="A39" s="60" t="s">
        <v>169</v>
      </c>
      <c r="B39" s="60"/>
      <c r="C39" s="61"/>
      <c r="D39" s="61"/>
      <c r="E39" s="61"/>
      <c r="F39" s="60"/>
      <c r="G39" s="60"/>
      <c r="H39" s="60"/>
      <c r="I39" s="61"/>
      <c r="J39" s="61"/>
    </row>
    <row r="40" spans="1:10" ht="18.75" customHeight="1">
      <c r="A40" s="60" t="s">
        <v>170</v>
      </c>
      <c r="B40" s="60"/>
      <c r="C40" s="61"/>
      <c r="D40" s="61"/>
      <c r="E40" s="61"/>
      <c r="F40" s="60"/>
      <c r="G40" s="60"/>
      <c r="H40" s="60"/>
      <c r="I40" s="61"/>
      <c r="J40" s="61"/>
    </row>
    <row r="41" spans="1:10" ht="18.75" customHeight="1">
      <c r="A41" s="60" t="s">
        <v>171</v>
      </c>
      <c r="B41" s="60"/>
      <c r="C41" s="61"/>
      <c r="D41" s="61"/>
      <c r="E41" s="61"/>
      <c r="F41" s="60"/>
      <c r="G41" s="60"/>
      <c r="H41" s="60"/>
      <c r="I41" s="61"/>
      <c r="J41" s="61"/>
    </row>
    <row r="42" spans="1:10" ht="18.75" customHeight="1">
      <c r="A42" s="60" t="s">
        <v>172</v>
      </c>
      <c r="B42" s="60"/>
      <c r="C42" s="61"/>
      <c r="D42" s="61"/>
      <c r="E42" s="61"/>
      <c r="F42" s="60"/>
      <c r="G42" s="60"/>
      <c r="H42" s="60"/>
      <c r="I42" s="61"/>
      <c r="J42" s="61"/>
    </row>
    <row r="43" spans="1:10" ht="18.75" customHeight="1">
      <c r="A43" s="60" t="s">
        <v>173</v>
      </c>
      <c r="B43" s="60"/>
      <c r="C43" s="61"/>
      <c r="D43" s="61"/>
      <c r="E43" s="61"/>
      <c r="F43" s="60"/>
      <c r="G43" s="60"/>
      <c r="H43" s="60"/>
      <c r="I43" s="61"/>
      <c r="J43" s="61"/>
    </row>
    <row r="44" spans="1:10" ht="18.75" customHeight="1">
      <c r="A44" s="60" t="s">
        <v>174</v>
      </c>
      <c r="B44" s="60"/>
      <c r="C44" s="61"/>
      <c r="D44" s="61"/>
      <c r="E44" s="61"/>
      <c r="F44" s="60"/>
      <c r="G44" s="60"/>
      <c r="H44" s="60"/>
      <c r="I44" s="61"/>
      <c r="J44" s="61"/>
    </row>
    <row r="45" spans="1:10" ht="18.75" customHeight="1">
      <c r="A45" s="60" t="s">
        <v>175</v>
      </c>
      <c r="B45" s="60"/>
      <c r="C45" s="61"/>
      <c r="D45" s="61"/>
      <c r="E45" s="61"/>
      <c r="F45" s="60"/>
      <c r="G45" s="60"/>
      <c r="H45" s="60"/>
      <c r="I45" s="61"/>
      <c r="J45" s="61"/>
    </row>
    <row r="46" spans="1:10" ht="18.75" customHeight="1">
      <c r="A46" s="60" t="s">
        <v>176</v>
      </c>
      <c r="B46" s="60"/>
      <c r="C46" s="61"/>
      <c r="D46" s="61"/>
      <c r="E46" s="61"/>
      <c r="F46" s="60"/>
      <c r="G46" s="60"/>
      <c r="H46" s="60"/>
      <c r="I46" s="61"/>
      <c r="J46" s="61"/>
    </row>
    <row r="47" spans="1:10" ht="18.75" customHeight="1">
      <c r="A47" s="60" t="s">
        <v>177</v>
      </c>
      <c r="B47" s="60"/>
      <c r="C47" s="61"/>
      <c r="D47" s="61"/>
      <c r="E47" s="61"/>
      <c r="F47" s="60"/>
      <c r="G47" s="60"/>
      <c r="H47" s="60"/>
      <c r="I47" s="61"/>
      <c r="J47" s="61"/>
    </row>
    <row r="48" spans="1:10" ht="18.75" customHeight="1">
      <c r="A48" s="60" t="s">
        <v>178</v>
      </c>
      <c r="B48" s="60"/>
      <c r="C48" s="61"/>
      <c r="D48" s="61"/>
      <c r="E48" s="61"/>
      <c r="F48" s="60"/>
      <c r="G48" s="60"/>
      <c r="H48" s="60"/>
      <c r="I48" s="61"/>
      <c r="J48" s="61"/>
    </row>
    <row r="49" spans="1:10" ht="18.75" customHeight="1">
      <c r="A49" s="60" t="s">
        <v>179</v>
      </c>
      <c r="B49" s="60"/>
      <c r="C49" s="61"/>
      <c r="D49" s="61"/>
      <c r="E49" s="61"/>
      <c r="F49" s="60"/>
      <c r="G49" s="60"/>
      <c r="H49" s="60"/>
      <c r="I49" s="61"/>
      <c r="J49" s="61"/>
    </row>
    <row r="50" spans="1:10" ht="18.75" customHeight="1">
      <c r="A50" s="60" t="s">
        <v>180</v>
      </c>
      <c r="B50" s="60"/>
      <c r="C50" s="61"/>
      <c r="D50" s="61"/>
      <c r="E50" s="61"/>
      <c r="F50" s="60"/>
      <c r="G50" s="60"/>
      <c r="H50" s="60"/>
      <c r="I50" s="61"/>
      <c r="J50" s="61"/>
    </row>
    <row r="51" spans="1:10" ht="18.75" customHeight="1">
      <c r="A51" s="60" t="s">
        <v>181</v>
      </c>
      <c r="B51" s="60"/>
      <c r="C51" s="61"/>
      <c r="D51" s="61"/>
      <c r="E51" s="61"/>
      <c r="F51" s="60"/>
      <c r="G51" s="60"/>
      <c r="H51" s="60"/>
      <c r="I51" s="61"/>
      <c r="J51" s="61"/>
    </row>
    <row r="52" spans="1:10" ht="18.75" customHeight="1">
      <c r="A52" s="60" t="s">
        <v>182</v>
      </c>
      <c r="B52" s="60"/>
      <c r="C52" s="61"/>
      <c r="D52" s="61"/>
      <c r="E52" s="61"/>
      <c r="F52" s="60"/>
      <c r="G52" s="60"/>
      <c r="H52" s="60"/>
      <c r="I52" s="61"/>
      <c r="J52" s="61"/>
    </row>
    <row r="53" spans="1:10" ht="18.75" customHeight="1">
      <c r="A53" s="60" t="s">
        <v>183</v>
      </c>
      <c r="B53" s="60"/>
      <c r="C53" s="61"/>
      <c r="D53" s="61"/>
      <c r="E53" s="61"/>
      <c r="F53" s="60"/>
      <c r="G53" s="60"/>
      <c r="H53" s="60"/>
      <c r="I53" s="61"/>
      <c r="J53" s="61"/>
    </row>
    <row r="54" spans="1:10" ht="18.75" customHeight="1">
      <c r="A54" s="60" t="s">
        <v>184</v>
      </c>
      <c r="B54" s="60"/>
      <c r="C54" s="61"/>
      <c r="D54" s="61"/>
      <c r="E54" s="61"/>
      <c r="F54" s="60"/>
      <c r="G54" s="60"/>
      <c r="H54" s="60"/>
      <c r="I54" s="61"/>
      <c r="J54" s="61"/>
    </row>
    <row r="55" spans="1:10" ht="18.75" customHeight="1">
      <c r="A55" s="60" t="s">
        <v>185</v>
      </c>
      <c r="B55" s="60"/>
      <c r="C55" s="61"/>
      <c r="D55" s="61"/>
      <c r="E55" s="61"/>
      <c r="F55" s="60"/>
      <c r="G55" s="60"/>
      <c r="H55" s="60"/>
      <c r="I55" s="61"/>
      <c r="J55" s="61"/>
    </row>
    <row r="56" spans="1:10" ht="18.75" customHeight="1">
      <c r="A56" s="60" t="s">
        <v>186</v>
      </c>
      <c r="B56" s="60"/>
      <c r="C56" s="61"/>
      <c r="D56" s="61"/>
      <c r="E56" s="61"/>
      <c r="F56" s="60"/>
      <c r="G56" s="60"/>
      <c r="H56" s="60"/>
      <c r="I56" s="61"/>
      <c r="J56" s="61"/>
    </row>
    <row r="57" spans="1:10" ht="18.75" customHeight="1">
      <c r="A57" s="60" t="s">
        <v>187</v>
      </c>
      <c r="B57" s="60"/>
      <c r="C57" s="61"/>
      <c r="D57" s="61"/>
      <c r="E57" s="61"/>
      <c r="F57" s="60"/>
      <c r="G57" s="60"/>
      <c r="H57" s="60"/>
      <c r="I57" s="61"/>
      <c r="J57" s="61"/>
    </row>
    <row r="58" spans="1:10" ht="18.75" customHeight="1">
      <c r="A58" s="60" t="s">
        <v>188</v>
      </c>
      <c r="B58" s="60"/>
      <c r="C58" s="61"/>
      <c r="D58" s="61"/>
      <c r="E58" s="61"/>
      <c r="F58" s="60"/>
      <c r="G58" s="60"/>
      <c r="H58" s="60"/>
      <c r="I58" s="61"/>
      <c r="J58" s="61"/>
    </row>
    <row r="59" spans="1:10" ht="18.75" customHeight="1">
      <c r="A59" s="60" t="s">
        <v>189</v>
      </c>
      <c r="B59" s="60"/>
      <c r="C59" s="61"/>
      <c r="D59" s="61"/>
      <c r="E59" s="61"/>
      <c r="F59" s="60"/>
      <c r="G59" s="60"/>
      <c r="H59" s="60"/>
      <c r="I59" s="61"/>
      <c r="J59" s="61"/>
    </row>
    <row r="60" spans="1:10" ht="18.75" customHeight="1">
      <c r="A60" s="60" t="s">
        <v>190</v>
      </c>
      <c r="B60" s="60"/>
      <c r="C60" s="61"/>
      <c r="D60" s="61"/>
      <c r="E60" s="61"/>
      <c r="F60" s="60"/>
      <c r="G60" s="60"/>
      <c r="H60" s="60"/>
      <c r="I60" s="61"/>
      <c r="J60" s="61"/>
    </row>
    <row r="61" spans="1:10" ht="18.75" customHeight="1">
      <c r="A61" s="60" t="s">
        <v>191</v>
      </c>
      <c r="B61" s="60"/>
      <c r="C61" s="61"/>
      <c r="D61" s="61"/>
      <c r="E61" s="61"/>
      <c r="F61" s="60"/>
      <c r="G61" s="60"/>
      <c r="H61" s="60"/>
      <c r="I61" s="61"/>
      <c r="J61" s="61"/>
    </row>
    <row r="62" spans="1:10" ht="18.75" customHeight="1">
      <c r="A62" s="60" t="s">
        <v>192</v>
      </c>
      <c r="B62" s="60"/>
      <c r="C62" s="61"/>
      <c r="D62" s="61"/>
      <c r="E62" s="61"/>
      <c r="F62" s="60"/>
      <c r="G62" s="60"/>
      <c r="H62" s="60"/>
      <c r="I62" s="61"/>
      <c r="J62" s="61"/>
    </row>
    <row r="63" spans="1:10" ht="18.75" customHeight="1">
      <c r="A63" s="60" t="s">
        <v>193</v>
      </c>
      <c r="B63" s="60"/>
      <c r="C63" s="61"/>
      <c r="D63" s="61"/>
      <c r="E63" s="61"/>
      <c r="F63" s="60"/>
      <c r="G63" s="60"/>
      <c r="H63" s="60"/>
      <c r="I63" s="61"/>
      <c r="J63" s="61"/>
    </row>
    <row r="64" spans="1:10" ht="18.75" customHeight="1">
      <c r="A64" s="60" t="s">
        <v>194</v>
      </c>
      <c r="B64" s="60"/>
      <c r="C64" s="61"/>
      <c r="D64" s="61"/>
      <c r="E64" s="61"/>
      <c r="F64" s="60"/>
      <c r="G64" s="60"/>
      <c r="H64" s="60"/>
      <c r="I64" s="61"/>
      <c r="J64" s="61"/>
    </row>
    <row r="65" spans="1:10" ht="18.75" customHeight="1">
      <c r="A65" s="60" t="s">
        <v>195</v>
      </c>
      <c r="B65" s="60"/>
      <c r="C65" s="61"/>
      <c r="D65" s="61"/>
      <c r="E65" s="61"/>
      <c r="F65" s="60"/>
      <c r="G65" s="60"/>
      <c r="H65" s="60"/>
      <c r="I65" s="61"/>
      <c r="J65" s="61"/>
    </row>
    <row r="66" spans="1:10" ht="18.75" customHeight="1">
      <c r="A66" s="60" t="s">
        <v>196</v>
      </c>
      <c r="B66" s="60"/>
      <c r="C66" s="61"/>
      <c r="D66" s="61"/>
      <c r="E66" s="61"/>
      <c r="F66" s="60"/>
      <c r="G66" s="60"/>
      <c r="H66" s="60"/>
      <c r="I66" s="61"/>
      <c r="J66" s="61"/>
    </row>
    <row r="67" spans="1:10" ht="18.75" customHeight="1">
      <c r="A67" s="60" t="s">
        <v>197</v>
      </c>
      <c r="B67" s="60"/>
      <c r="C67" s="61"/>
      <c r="D67" s="61"/>
      <c r="E67" s="61"/>
      <c r="F67" s="60"/>
      <c r="G67" s="60"/>
      <c r="H67" s="60"/>
      <c r="I67" s="61"/>
      <c r="J67" s="61"/>
    </row>
    <row r="68" spans="1:10" ht="18.75" customHeight="1">
      <c r="A68" s="60" t="s">
        <v>198</v>
      </c>
      <c r="B68" s="60"/>
      <c r="C68" s="61"/>
      <c r="D68" s="61"/>
      <c r="E68" s="61"/>
      <c r="F68" s="60"/>
      <c r="G68" s="60"/>
      <c r="H68" s="60"/>
      <c r="I68" s="61"/>
      <c r="J68" s="61"/>
    </row>
    <row r="69" spans="1:10" ht="18.75" customHeight="1">
      <c r="A69" s="60" t="s">
        <v>199</v>
      </c>
      <c r="B69" s="60"/>
      <c r="C69" s="61"/>
      <c r="D69" s="61"/>
      <c r="E69" s="61"/>
      <c r="F69" s="60"/>
      <c r="G69" s="60"/>
      <c r="H69" s="60"/>
      <c r="I69" s="61"/>
      <c r="J69" s="61"/>
    </row>
    <row r="70" spans="1:10" ht="18.75" customHeight="1">
      <c r="A70" s="60" t="s">
        <v>200</v>
      </c>
      <c r="B70" s="60"/>
      <c r="C70" s="61"/>
      <c r="D70" s="61"/>
      <c r="E70" s="61"/>
      <c r="F70" s="60"/>
      <c r="G70" s="60"/>
      <c r="H70" s="60"/>
      <c r="I70" s="61"/>
      <c r="J70" s="61"/>
    </row>
    <row r="71" spans="1:10" ht="18.75" customHeight="1">
      <c r="A71" s="60" t="s">
        <v>201</v>
      </c>
      <c r="B71" s="60"/>
      <c r="C71" s="61"/>
      <c r="D71" s="61"/>
      <c r="E71" s="61"/>
      <c r="F71" s="60"/>
      <c r="G71" s="60"/>
      <c r="H71" s="60"/>
      <c r="I71" s="61"/>
      <c r="J71" s="61"/>
    </row>
    <row r="72" spans="1:10" ht="18.75" customHeight="1">
      <c r="A72" s="60" t="s">
        <v>202</v>
      </c>
      <c r="B72" s="60"/>
      <c r="C72" s="61"/>
      <c r="D72" s="61"/>
      <c r="E72" s="61"/>
      <c r="F72" s="60"/>
      <c r="G72" s="60"/>
      <c r="H72" s="60"/>
      <c r="I72" s="61"/>
      <c r="J72" s="61"/>
    </row>
    <row r="73" spans="1:10" ht="18.75" customHeight="1">
      <c r="A73" s="60" t="s">
        <v>203</v>
      </c>
      <c r="B73" s="60"/>
      <c r="C73" s="61"/>
      <c r="D73" s="61"/>
      <c r="E73" s="61"/>
      <c r="F73" s="60"/>
      <c r="G73" s="60"/>
      <c r="H73" s="60"/>
      <c r="I73" s="61"/>
      <c r="J73" s="61"/>
    </row>
    <row r="74" spans="1:10" ht="18.75" customHeight="1">
      <c r="A74" s="60" t="s">
        <v>204</v>
      </c>
      <c r="B74" s="60"/>
      <c r="C74" s="61"/>
      <c r="D74" s="61"/>
      <c r="E74" s="61"/>
      <c r="F74" s="60"/>
      <c r="G74" s="60"/>
      <c r="H74" s="60"/>
      <c r="I74" s="61"/>
      <c r="J74" s="61"/>
    </row>
    <row r="75" spans="1:10" ht="18.75" customHeight="1">
      <c r="A75" s="60" t="s">
        <v>205</v>
      </c>
      <c r="B75" s="60"/>
      <c r="C75" s="61"/>
      <c r="D75" s="61"/>
      <c r="E75" s="61"/>
      <c r="F75" s="60"/>
      <c r="G75" s="60"/>
      <c r="H75" s="60"/>
      <c r="I75" s="61"/>
      <c r="J75" s="61"/>
    </row>
    <row r="76" spans="1:10" ht="18.75" customHeight="1">
      <c r="A76" s="60" t="s">
        <v>206</v>
      </c>
      <c r="B76" s="60"/>
      <c r="C76" s="61"/>
      <c r="D76" s="61"/>
      <c r="E76" s="61"/>
      <c r="F76" s="60"/>
      <c r="G76" s="60"/>
      <c r="H76" s="60"/>
      <c r="I76" s="61"/>
      <c r="J76" s="61"/>
    </row>
    <row r="77" spans="1:10" ht="18.75" customHeight="1">
      <c r="A77" s="60" t="s">
        <v>207</v>
      </c>
      <c r="B77" s="60"/>
      <c r="C77" s="61"/>
      <c r="D77" s="61"/>
      <c r="E77" s="61"/>
      <c r="F77" s="60"/>
      <c r="G77" s="60"/>
      <c r="H77" s="60"/>
      <c r="I77" s="61"/>
      <c r="J77" s="61"/>
    </row>
    <row r="78" spans="1:10" ht="18.75" customHeight="1">
      <c r="A78" s="60" t="s">
        <v>208</v>
      </c>
      <c r="B78" s="60"/>
      <c r="C78" s="61"/>
      <c r="D78" s="61"/>
      <c r="E78" s="61"/>
      <c r="F78" s="60"/>
      <c r="G78" s="60"/>
      <c r="H78" s="60"/>
      <c r="I78" s="61"/>
      <c r="J78" s="61"/>
    </row>
    <row r="79" spans="1:10" ht="18.75" customHeight="1">
      <c r="A79" s="60" t="s">
        <v>209</v>
      </c>
      <c r="B79" s="60"/>
      <c r="C79" s="61"/>
      <c r="D79" s="61"/>
      <c r="E79" s="61"/>
      <c r="F79" s="60"/>
      <c r="G79" s="60"/>
      <c r="H79" s="60"/>
      <c r="I79" s="61"/>
      <c r="J79" s="61"/>
    </row>
    <row r="80" spans="1:10" ht="18.75" customHeight="1">
      <c r="A80" s="60" t="s">
        <v>210</v>
      </c>
      <c r="B80" s="60"/>
      <c r="C80" s="61"/>
      <c r="D80" s="61"/>
      <c r="E80" s="61"/>
      <c r="F80" s="60"/>
      <c r="G80" s="60"/>
      <c r="H80" s="60"/>
      <c r="I80" s="61"/>
      <c r="J80" s="61"/>
    </row>
    <row r="81" spans="1:10" ht="18.75" customHeight="1">
      <c r="A81" s="60" t="s">
        <v>211</v>
      </c>
      <c r="B81" s="60"/>
      <c r="C81" s="61"/>
      <c r="D81" s="61"/>
      <c r="E81" s="61"/>
      <c r="F81" s="60"/>
      <c r="G81" s="60"/>
      <c r="H81" s="60"/>
      <c r="I81" s="61"/>
      <c r="J81" s="61"/>
    </row>
    <row r="82" spans="1:10" ht="18.75" customHeight="1">
      <c r="A82" s="60" t="s">
        <v>212</v>
      </c>
      <c r="B82" s="60"/>
      <c r="C82" s="61"/>
      <c r="D82" s="61"/>
      <c r="E82" s="61"/>
      <c r="F82" s="60"/>
      <c r="G82" s="60"/>
      <c r="H82" s="60"/>
      <c r="I82" s="61"/>
      <c r="J82" s="61"/>
    </row>
    <row r="83" spans="1:10" ht="18.75" customHeight="1">
      <c r="A83" s="60" t="s">
        <v>213</v>
      </c>
      <c r="B83" s="60"/>
      <c r="C83" s="61"/>
      <c r="D83" s="61"/>
      <c r="E83" s="61"/>
      <c r="F83" s="60"/>
      <c r="G83" s="60"/>
      <c r="H83" s="60"/>
      <c r="I83" s="61"/>
      <c r="J83" s="61"/>
    </row>
    <row r="84" spans="1:10" ht="18.75" customHeight="1">
      <c r="A84" s="60" t="s">
        <v>214</v>
      </c>
      <c r="B84" s="60"/>
      <c r="C84" s="61"/>
      <c r="D84" s="61"/>
      <c r="E84" s="61"/>
      <c r="F84" s="60"/>
      <c r="G84" s="60"/>
      <c r="H84" s="60"/>
      <c r="I84" s="61"/>
      <c r="J84" s="61"/>
    </row>
    <row r="85" spans="1:10" ht="18.75" customHeight="1">
      <c r="A85" s="60" t="s">
        <v>215</v>
      </c>
      <c r="B85" s="60"/>
      <c r="C85" s="61"/>
      <c r="D85" s="61"/>
      <c r="E85" s="61"/>
      <c r="F85" s="60"/>
      <c r="G85" s="60"/>
      <c r="H85" s="60"/>
      <c r="I85" s="61"/>
      <c r="J85" s="61"/>
    </row>
    <row r="86" spans="1:10" ht="18.75" customHeight="1">
      <c r="A86" s="60" t="s">
        <v>216</v>
      </c>
      <c r="B86" s="60"/>
      <c r="C86" s="61"/>
      <c r="D86" s="61"/>
      <c r="E86" s="61"/>
      <c r="F86" s="60"/>
      <c r="G86" s="60"/>
      <c r="H86" s="60"/>
      <c r="I86" s="61"/>
      <c r="J86" s="61"/>
    </row>
    <row r="87" spans="1:10" ht="18.75" customHeight="1">
      <c r="A87" s="60" t="s">
        <v>217</v>
      </c>
      <c r="B87" s="60"/>
      <c r="C87" s="61"/>
      <c r="D87" s="61"/>
      <c r="E87" s="61"/>
      <c r="F87" s="60"/>
      <c r="G87" s="60"/>
      <c r="H87" s="60"/>
      <c r="I87" s="61"/>
      <c r="J87" s="61"/>
    </row>
    <row r="88" spans="1:10" ht="18.75" customHeight="1">
      <c r="A88" s="60" t="s">
        <v>218</v>
      </c>
      <c r="B88" s="60"/>
      <c r="C88" s="61"/>
      <c r="D88" s="61"/>
      <c r="E88" s="61"/>
      <c r="F88" s="60"/>
      <c r="G88" s="60"/>
      <c r="H88" s="60"/>
      <c r="I88" s="61"/>
      <c r="J88" s="61"/>
    </row>
    <row r="89" spans="1:10">
      <c r="A89" s="60" t="s">
        <v>234</v>
      </c>
      <c r="B89" s="60"/>
      <c r="C89" s="61"/>
      <c r="D89" s="61"/>
      <c r="E89" s="61"/>
      <c r="F89" s="60"/>
      <c r="G89" s="60"/>
      <c r="H89" s="60"/>
      <c r="I89" s="61"/>
      <c r="J89" s="61"/>
    </row>
    <row r="90" spans="1:10">
      <c r="A90" s="60" t="s">
        <v>235</v>
      </c>
      <c r="B90" s="60"/>
      <c r="C90" s="61"/>
      <c r="D90" s="61"/>
      <c r="E90" s="61"/>
      <c r="F90" s="60"/>
      <c r="G90" s="60"/>
      <c r="H90" s="60"/>
      <c r="I90" s="61"/>
      <c r="J90" s="61"/>
    </row>
    <row r="91" spans="1:10">
      <c r="A91" s="60" t="s">
        <v>236</v>
      </c>
      <c r="B91" s="60"/>
      <c r="C91" s="61"/>
      <c r="D91" s="61"/>
      <c r="E91" s="61"/>
      <c r="F91" s="60"/>
      <c r="G91" s="60"/>
      <c r="H91" s="60"/>
      <c r="I91" s="61"/>
      <c r="J91" s="61"/>
    </row>
    <row r="92" spans="1:10">
      <c r="A92" s="60" t="s">
        <v>237</v>
      </c>
      <c r="B92" s="60"/>
      <c r="C92" s="61"/>
      <c r="D92" s="61"/>
      <c r="E92" s="61"/>
      <c r="F92" s="60"/>
      <c r="G92" s="60"/>
      <c r="H92" s="60"/>
      <c r="I92" s="61"/>
      <c r="J92" s="61"/>
    </row>
    <row r="93" spans="1:10">
      <c r="A93" s="60" t="s">
        <v>238</v>
      </c>
      <c r="B93" s="60"/>
      <c r="C93" s="61"/>
      <c r="D93" s="61"/>
      <c r="E93" s="61"/>
      <c r="F93" s="60"/>
      <c r="G93" s="60"/>
      <c r="H93" s="60"/>
      <c r="I93" s="61"/>
      <c r="J93" s="61"/>
    </row>
    <row r="94" spans="1:10">
      <c r="A94" s="60" t="s">
        <v>239</v>
      </c>
      <c r="B94" s="60"/>
      <c r="C94" s="61"/>
      <c r="D94" s="61"/>
      <c r="E94" s="61"/>
      <c r="F94" s="60"/>
      <c r="G94" s="60"/>
      <c r="H94" s="60"/>
      <c r="I94" s="61"/>
      <c r="J94" s="61"/>
    </row>
    <row r="95" spans="1:10">
      <c r="A95" s="60" t="s">
        <v>240</v>
      </c>
      <c r="B95" s="60"/>
      <c r="C95" s="61"/>
      <c r="D95" s="61"/>
      <c r="E95" s="61"/>
      <c r="F95" s="60"/>
      <c r="G95" s="60"/>
      <c r="H95" s="60"/>
      <c r="I95" s="61"/>
      <c r="J95" s="61"/>
    </row>
    <row r="96" spans="1:10">
      <c r="A96" s="60" t="s">
        <v>241</v>
      </c>
      <c r="B96" s="60"/>
      <c r="C96" s="61"/>
      <c r="D96" s="61"/>
      <c r="E96" s="61"/>
      <c r="F96" s="60"/>
      <c r="G96" s="60"/>
      <c r="H96" s="60"/>
      <c r="I96" s="61"/>
      <c r="J96" s="61"/>
    </row>
    <row r="97" spans="1:10">
      <c r="A97" s="60" t="s">
        <v>242</v>
      </c>
      <c r="B97" s="60"/>
      <c r="C97" s="61"/>
      <c r="D97" s="61"/>
      <c r="E97" s="61"/>
      <c r="F97" s="60"/>
      <c r="G97" s="60"/>
      <c r="H97" s="60"/>
      <c r="I97" s="61"/>
      <c r="J97" s="61"/>
    </row>
    <row r="98" spans="1:10">
      <c r="A98" s="60" t="s">
        <v>243</v>
      </c>
      <c r="B98" s="60"/>
      <c r="C98" s="61"/>
      <c r="D98" s="61"/>
      <c r="E98" s="61"/>
      <c r="F98" s="60"/>
      <c r="G98" s="60"/>
      <c r="H98" s="60"/>
      <c r="I98" s="61"/>
      <c r="J98" s="61"/>
    </row>
    <row r="99" spans="1:10">
      <c r="A99" s="60" t="s">
        <v>244</v>
      </c>
      <c r="B99" s="60"/>
      <c r="C99" s="61"/>
      <c r="D99" s="61"/>
      <c r="E99" s="61"/>
      <c r="F99" s="60"/>
      <c r="G99" s="60"/>
      <c r="H99" s="60"/>
      <c r="I99" s="61"/>
      <c r="J99" s="61"/>
    </row>
    <row r="100" spans="1:10">
      <c r="A100" s="60" t="s">
        <v>245</v>
      </c>
      <c r="B100" s="60"/>
      <c r="C100" s="61"/>
      <c r="D100" s="61"/>
      <c r="E100" s="61"/>
      <c r="F100" s="60"/>
      <c r="G100" s="60"/>
      <c r="H100" s="60"/>
      <c r="I100" s="61"/>
      <c r="J100" s="61"/>
    </row>
    <row r="101" spans="1:10">
      <c r="A101" s="60" t="s">
        <v>246</v>
      </c>
      <c r="B101" s="60"/>
      <c r="C101" s="61"/>
      <c r="D101" s="61"/>
      <c r="E101" s="61"/>
      <c r="F101" s="60"/>
      <c r="G101" s="60"/>
      <c r="H101" s="60"/>
      <c r="I101" s="61"/>
      <c r="J101" s="61"/>
    </row>
    <row r="102" spans="1:10">
      <c r="A102" s="60" t="s">
        <v>247</v>
      </c>
      <c r="B102" s="60"/>
      <c r="C102" s="61"/>
      <c r="D102" s="61"/>
      <c r="E102" s="61"/>
      <c r="F102" s="60"/>
      <c r="G102" s="60"/>
      <c r="H102" s="60"/>
      <c r="I102" s="61"/>
      <c r="J102" s="61"/>
    </row>
    <row r="103" spans="1:10">
      <c r="A103" s="60" t="s">
        <v>248</v>
      </c>
      <c r="B103" s="60"/>
      <c r="C103" s="61"/>
      <c r="D103" s="61"/>
      <c r="E103" s="61"/>
      <c r="F103" s="60"/>
      <c r="G103" s="60"/>
      <c r="H103" s="60"/>
      <c r="I103" s="61"/>
      <c r="J103" s="61"/>
    </row>
    <row r="104" spans="1:10">
      <c r="A104" s="60" t="s">
        <v>249</v>
      </c>
      <c r="B104" s="60"/>
      <c r="C104" s="61"/>
      <c r="D104" s="61"/>
      <c r="E104" s="61"/>
      <c r="F104" s="60"/>
      <c r="G104" s="60"/>
      <c r="H104" s="60"/>
      <c r="I104" s="61"/>
      <c r="J104" s="61"/>
    </row>
    <row r="105" spans="1:10">
      <c r="A105" s="60" t="s">
        <v>250</v>
      </c>
      <c r="B105" s="60"/>
      <c r="C105" s="61"/>
      <c r="D105" s="61"/>
      <c r="E105" s="61"/>
      <c r="F105" s="60"/>
      <c r="G105" s="60"/>
      <c r="H105" s="60"/>
      <c r="I105" s="61"/>
      <c r="J105" s="61"/>
    </row>
    <row r="106" spans="1:10">
      <c r="A106" s="60" t="s">
        <v>251</v>
      </c>
      <c r="B106" s="60"/>
      <c r="C106" s="61"/>
      <c r="D106" s="61"/>
      <c r="E106" s="61"/>
      <c r="F106" s="60"/>
      <c r="G106" s="60"/>
      <c r="H106" s="60"/>
      <c r="I106" s="61"/>
      <c r="J106" s="61"/>
    </row>
    <row r="107" spans="1:10">
      <c r="A107" s="60" t="s">
        <v>252</v>
      </c>
      <c r="B107" s="60"/>
      <c r="C107" s="61"/>
      <c r="D107" s="61"/>
      <c r="E107" s="61"/>
      <c r="F107" s="60"/>
      <c r="G107" s="60"/>
      <c r="H107" s="60"/>
      <c r="I107" s="61"/>
      <c r="J107" s="61"/>
    </row>
    <row r="108" spans="1:10">
      <c r="A108" s="60" t="s">
        <v>253</v>
      </c>
      <c r="B108" s="60"/>
      <c r="C108" s="61"/>
      <c r="D108" s="61"/>
      <c r="E108" s="61"/>
      <c r="F108" s="60"/>
      <c r="G108" s="60"/>
      <c r="H108" s="60"/>
      <c r="I108" s="61"/>
      <c r="J108" s="61"/>
    </row>
    <row r="109" spans="1:10">
      <c r="A109" s="60" t="s">
        <v>254</v>
      </c>
      <c r="B109" s="60"/>
      <c r="C109" s="61"/>
      <c r="D109" s="61"/>
      <c r="E109" s="61"/>
      <c r="F109" s="60"/>
      <c r="G109" s="60"/>
      <c r="H109" s="60"/>
      <c r="I109" s="61"/>
      <c r="J109" s="61"/>
    </row>
    <row r="110" spans="1:10">
      <c r="A110" s="60" t="s">
        <v>255</v>
      </c>
      <c r="B110" s="60"/>
      <c r="C110" s="61"/>
      <c r="D110" s="61"/>
      <c r="E110" s="61"/>
      <c r="F110" s="60"/>
      <c r="G110" s="60"/>
      <c r="H110" s="60"/>
      <c r="I110" s="61"/>
      <c r="J110" s="61"/>
    </row>
    <row r="111" spans="1:10">
      <c r="A111" s="60" t="s">
        <v>256</v>
      </c>
      <c r="B111" s="60"/>
      <c r="C111" s="61"/>
      <c r="D111" s="61"/>
      <c r="E111" s="61"/>
      <c r="F111" s="60"/>
      <c r="G111" s="60"/>
      <c r="H111" s="60"/>
      <c r="I111" s="61"/>
      <c r="J111" s="61"/>
    </row>
    <row r="112" spans="1:10">
      <c r="A112" s="60" t="s">
        <v>257</v>
      </c>
      <c r="B112" s="60"/>
      <c r="C112" s="61"/>
      <c r="D112" s="61"/>
      <c r="E112" s="61"/>
      <c r="F112" s="60"/>
      <c r="G112" s="60"/>
      <c r="H112" s="60"/>
      <c r="I112" s="61"/>
      <c r="J112" s="61"/>
    </row>
    <row r="113" spans="1:10">
      <c r="A113" s="60" t="s">
        <v>258</v>
      </c>
      <c r="B113" s="60"/>
      <c r="C113" s="61"/>
      <c r="D113" s="61"/>
      <c r="E113" s="61"/>
      <c r="F113" s="60"/>
      <c r="G113" s="60"/>
      <c r="H113" s="60"/>
      <c r="I113" s="61"/>
      <c r="J113" s="61"/>
    </row>
    <row r="114" spans="1:10">
      <c r="A114" s="60" t="s">
        <v>259</v>
      </c>
      <c r="B114" s="60"/>
      <c r="C114" s="61"/>
      <c r="D114" s="61"/>
      <c r="E114" s="61"/>
      <c r="F114" s="60"/>
      <c r="G114" s="60"/>
      <c r="H114" s="60"/>
      <c r="I114" s="61"/>
      <c r="J114" s="61"/>
    </row>
    <row r="115" spans="1:10">
      <c r="A115" s="60" t="s">
        <v>260</v>
      </c>
      <c r="B115" s="60"/>
      <c r="C115" s="61"/>
      <c r="D115" s="61"/>
      <c r="E115" s="61"/>
      <c r="F115" s="60"/>
      <c r="G115" s="60"/>
      <c r="H115" s="60"/>
      <c r="I115" s="61"/>
      <c r="J115" s="61"/>
    </row>
    <row r="116" spans="1:10">
      <c r="A116" s="60" t="s">
        <v>261</v>
      </c>
      <c r="B116" s="60"/>
      <c r="C116" s="61"/>
      <c r="D116" s="61"/>
      <c r="E116" s="61"/>
      <c r="F116" s="60"/>
      <c r="G116" s="60"/>
      <c r="H116" s="60"/>
      <c r="I116" s="61"/>
      <c r="J116" s="61"/>
    </row>
    <row r="117" spans="1:10">
      <c r="A117" s="60" t="s">
        <v>262</v>
      </c>
      <c r="B117" s="60"/>
      <c r="C117" s="61"/>
      <c r="D117" s="61"/>
      <c r="E117" s="61"/>
      <c r="F117" s="60"/>
      <c r="G117" s="60"/>
      <c r="H117" s="60"/>
      <c r="I117" s="61"/>
      <c r="J117" s="61"/>
    </row>
    <row r="118" spans="1:10">
      <c r="A118" s="60" t="s">
        <v>263</v>
      </c>
      <c r="B118" s="60"/>
      <c r="C118" s="61"/>
      <c r="D118" s="61"/>
      <c r="E118" s="61"/>
      <c r="F118" s="60"/>
      <c r="G118" s="60"/>
      <c r="H118" s="60"/>
      <c r="I118" s="61"/>
      <c r="J118" s="61"/>
    </row>
    <row r="119" spans="1:10">
      <c r="A119" s="60" t="s">
        <v>264</v>
      </c>
      <c r="B119" s="60"/>
      <c r="C119" s="61"/>
      <c r="D119" s="61"/>
      <c r="E119" s="61"/>
      <c r="F119" s="60"/>
      <c r="G119" s="60"/>
      <c r="H119" s="60"/>
      <c r="I119" s="61"/>
      <c r="J119" s="61"/>
    </row>
    <row r="120" spans="1:10">
      <c r="A120" s="60" t="s">
        <v>265</v>
      </c>
      <c r="B120" s="60"/>
      <c r="C120" s="61"/>
      <c r="D120" s="61"/>
      <c r="E120" s="61"/>
      <c r="F120" s="60"/>
      <c r="G120" s="60"/>
      <c r="H120" s="60"/>
      <c r="I120" s="61"/>
      <c r="J120" s="61"/>
    </row>
    <row r="121" spans="1:10">
      <c r="A121" s="60" t="s">
        <v>266</v>
      </c>
      <c r="B121" s="60"/>
      <c r="C121" s="61"/>
      <c r="D121" s="61"/>
      <c r="E121" s="61"/>
      <c r="F121" s="60"/>
      <c r="G121" s="60"/>
      <c r="H121" s="60"/>
      <c r="I121" s="61"/>
      <c r="J121" s="61"/>
    </row>
    <row r="122" spans="1:10">
      <c r="A122" s="60" t="s">
        <v>267</v>
      </c>
      <c r="B122" s="60"/>
      <c r="C122" s="61"/>
      <c r="D122" s="61"/>
      <c r="E122" s="61"/>
      <c r="F122" s="60"/>
      <c r="G122" s="60"/>
      <c r="H122" s="60"/>
      <c r="I122" s="61"/>
      <c r="J122" s="61"/>
    </row>
    <row r="123" spans="1:10">
      <c r="A123" s="60" t="s">
        <v>268</v>
      </c>
      <c r="B123" s="60"/>
      <c r="C123" s="61"/>
      <c r="D123" s="61"/>
      <c r="E123" s="61"/>
      <c r="F123" s="60"/>
      <c r="G123" s="60"/>
      <c r="H123" s="60"/>
      <c r="I123" s="61"/>
      <c r="J123" s="61"/>
    </row>
    <row r="124" spans="1:10">
      <c r="A124" s="60" t="s">
        <v>269</v>
      </c>
      <c r="B124" s="60"/>
      <c r="C124" s="61"/>
      <c r="D124" s="61"/>
      <c r="E124" s="61"/>
      <c r="F124" s="60"/>
      <c r="G124" s="60"/>
      <c r="H124" s="60"/>
      <c r="I124" s="61"/>
      <c r="J124" s="61"/>
    </row>
    <row r="125" spans="1:10">
      <c r="A125" s="60" t="s">
        <v>270</v>
      </c>
      <c r="B125" s="60"/>
      <c r="C125" s="61"/>
      <c r="D125" s="61"/>
      <c r="E125" s="61"/>
      <c r="F125" s="60"/>
      <c r="G125" s="60"/>
      <c r="H125" s="60"/>
      <c r="I125" s="61"/>
      <c r="J125" s="61"/>
    </row>
    <row r="126" spans="1:10">
      <c r="A126" s="60" t="s">
        <v>271</v>
      </c>
      <c r="B126" s="60"/>
      <c r="C126" s="61"/>
      <c r="D126" s="61"/>
      <c r="E126" s="61"/>
      <c r="F126" s="60"/>
      <c r="G126" s="60"/>
      <c r="H126" s="60"/>
      <c r="I126" s="61"/>
      <c r="J126" s="61"/>
    </row>
    <row r="127" spans="1:10">
      <c r="A127" s="60" t="s">
        <v>272</v>
      </c>
      <c r="B127" s="60"/>
      <c r="C127" s="61"/>
      <c r="D127" s="61"/>
      <c r="E127" s="61"/>
      <c r="F127" s="60"/>
      <c r="G127" s="60"/>
      <c r="H127" s="60"/>
      <c r="I127" s="61"/>
      <c r="J127" s="61"/>
    </row>
    <row r="128" spans="1:10">
      <c r="A128" s="60" t="s">
        <v>273</v>
      </c>
      <c r="B128" s="60"/>
      <c r="C128" s="61"/>
      <c r="D128" s="61"/>
      <c r="E128" s="61"/>
      <c r="F128" s="60"/>
      <c r="G128" s="60"/>
      <c r="H128" s="60"/>
      <c r="I128" s="61"/>
      <c r="J128" s="61"/>
    </row>
    <row r="129" spans="1:20">
      <c r="A129" s="60" t="s">
        <v>274</v>
      </c>
      <c r="B129" s="60"/>
      <c r="C129" s="61"/>
      <c r="D129" s="61"/>
      <c r="E129" s="61"/>
      <c r="F129" s="60"/>
      <c r="G129" s="60"/>
      <c r="H129" s="60"/>
      <c r="I129" s="61"/>
      <c r="J129" s="61"/>
    </row>
    <row r="130" spans="1:20">
      <c r="A130" s="60" t="s">
        <v>275</v>
      </c>
      <c r="B130" s="60"/>
      <c r="C130" s="61"/>
      <c r="D130" s="61"/>
      <c r="E130" s="61"/>
      <c r="F130" s="60"/>
      <c r="G130" s="60"/>
      <c r="H130" s="60"/>
      <c r="I130" s="61"/>
      <c r="J130" s="61"/>
    </row>
    <row r="131" spans="1:20">
      <c r="A131" s="60" t="s">
        <v>276</v>
      </c>
      <c r="B131" s="60"/>
      <c r="C131" s="61"/>
      <c r="D131" s="61"/>
      <c r="E131" s="61"/>
      <c r="F131" s="60"/>
      <c r="G131" s="60"/>
      <c r="H131" s="60"/>
      <c r="I131" s="61"/>
      <c r="J131" s="61"/>
    </row>
    <row r="132" spans="1:20">
      <c r="A132" s="60" t="s">
        <v>277</v>
      </c>
      <c r="B132" s="60"/>
      <c r="C132" s="61"/>
      <c r="D132" s="61"/>
      <c r="E132" s="61"/>
      <c r="F132" s="60"/>
      <c r="G132" s="60"/>
      <c r="H132" s="60"/>
      <c r="I132" s="61"/>
      <c r="J132" s="61"/>
    </row>
    <row r="133" spans="1:20">
      <c r="A133" s="37"/>
      <c r="B133" s="37"/>
      <c r="C133" s="42"/>
      <c r="D133" s="42"/>
      <c r="E133" s="86"/>
      <c r="F133" s="37"/>
      <c r="G133" s="37"/>
      <c r="H133" s="37"/>
      <c r="I133" s="42"/>
      <c r="J133" s="42"/>
      <c r="K133" s="93"/>
      <c r="L133" s="93"/>
      <c r="M133" s="93"/>
      <c r="N133" s="93"/>
      <c r="O133" s="93"/>
      <c r="P133" s="93"/>
      <c r="Q133" s="93"/>
      <c r="R133" s="93"/>
      <c r="S133" s="93"/>
      <c r="T133" s="93"/>
    </row>
    <row r="134" spans="1:20">
      <c r="A134" s="37"/>
      <c r="B134" s="37"/>
      <c r="C134" s="42"/>
      <c r="D134" s="42"/>
      <c r="E134" s="86"/>
      <c r="F134" s="37"/>
      <c r="G134" s="37"/>
      <c r="H134" s="37"/>
      <c r="I134" s="42"/>
      <c r="J134" s="42"/>
      <c r="K134" s="93"/>
      <c r="L134" s="93"/>
      <c r="M134" s="93"/>
      <c r="N134" s="93"/>
      <c r="O134" s="93"/>
      <c r="P134" s="93"/>
      <c r="Q134" s="93"/>
      <c r="R134" s="93"/>
      <c r="S134" s="93"/>
      <c r="T134" s="93"/>
    </row>
    <row r="135" spans="1:20">
      <c r="A135" s="37"/>
      <c r="B135" s="37"/>
      <c r="C135" s="42"/>
      <c r="D135" s="42"/>
      <c r="E135" s="86"/>
      <c r="F135" s="37"/>
      <c r="G135" s="37"/>
      <c r="H135" s="37"/>
      <c r="I135" s="42"/>
      <c r="J135" s="42"/>
      <c r="K135" s="93"/>
      <c r="L135" s="93"/>
      <c r="M135" s="93"/>
      <c r="N135" s="93"/>
      <c r="O135" s="93"/>
      <c r="P135" s="93"/>
      <c r="Q135" s="93"/>
      <c r="R135" s="93"/>
      <c r="S135" s="93"/>
      <c r="T135" s="93"/>
    </row>
    <row r="136" spans="1:20">
      <c r="A136" s="37"/>
      <c r="B136" s="37"/>
      <c r="C136" s="42"/>
      <c r="D136" s="42"/>
      <c r="E136" s="86"/>
      <c r="F136" s="37"/>
      <c r="G136" s="37"/>
      <c r="H136" s="37"/>
      <c r="I136" s="42"/>
      <c r="J136" s="42"/>
    </row>
  </sheetData>
  <mergeCells count="13">
    <mergeCell ref="K135:T135"/>
    <mergeCell ref="K133:T133"/>
    <mergeCell ref="K134:T134"/>
    <mergeCell ref="A1:T1"/>
    <mergeCell ref="A31:A32"/>
    <mergeCell ref="F31:F32"/>
    <mergeCell ref="C31:C32"/>
    <mergeCell ref="B31:B32"/>
    <mergeCell ref="D31:D32"/>
    <mergeCell ref="G31:J31"/>
    <mergeCell ref="E31:E32"/>
    <mergeCell ref="I4:J4"/>
    <mergeCell ref="I5:J5"/>
  </mergeCells>
  <dataValidations count="1">
    <dataValidation type="list" allowBlank="1" showInputMessage="1" showErrorMessage="1" sqref="I9:I18">
      <formula1>Kennzeichen</formula1>
    </dataValidation>
  </dataValidations>
  <pageMargins left="0.7" right="0.57291666666666663" top="0.78740157499999996" bottom="0.78740157499999996" header="0.3" footer="0.3"/>
  <pageSetup paperSize="9" orientation="landscape" r:id="rId1"/>
  <headerFooter>
    <oddHeader>&amp;CAEJ</oddHeader>
    <oddFooter>&amp;R Seite &amp;P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249977111117893"/>
  </sheetPr>
  <dimension ref="A1:AG58"/>
  <sheetViews>
    <sheetView showWhiteSpace="0" view="pageBreakPreview" topLeftCell="A18" zoomScaleNormal="100" zoomScaleSheetLayoutView="100" zoomScalePageLayoutView="115" workbookViewId="0">
      <selection activeCell="AB40" sqref="AB40:AD40"/>
    </sheetView>
  </sheetViews>
  <sheetFormatPr baseColWidth="10" defaultColWidth="11.44140625" defaultRowHeight="14.4"/>
  <cols>
    <col min="1" max="1" width="2.33203125" style="36" customWidth="1"/>
    <col min="2" max="8" width="3.109375" style="11" customWidth="1"/>
    <col min="9" max="10" width="3.6640625" style="11" customWidth="1"/>
    <col min="11" max="11" width="3.109375" style="11" customWidth="1"/>
    <col min="12" max="12" width="2.5546875" style="11" customWidth="1"/>
    <col min="13" max="13" width="3.109375" style="11" customWidth="1"/>
    <col min="14" max="14" width="2.5546875" style="11" customWidth="1"/>
    <col min="15" max="15" width="5.109375" style="11" customWidth="1"/>
    <col min="16" max="21" width="3.33203125" style="11" customWidth="1"/>
    <col min="22" max="22" width="4.5546875" style="11" customWidth="1"/>
    <col min="23" max="25" width="3.33203125" style="11" customWidth="1"/>
    <col min="26" max="26" width="2.33203125" style="11" customWidth="1"/>
    <col min="27" max="27" width="3.33203125" style="11" customWidth="1"/>
    <col min="28" max="28" width="4" style="11" customWidth="1"/>
    <col min="29" max="29" width="3.33203125" style="11" customWidth="1"/>
    <col min="30" max="30" width="4" style="11" customWidth="1"/>
    <col min="31" max="31" width="1.77734375" style="11" customWidth="1"/>
    <col min="32" max="32" width="12" style="11" customWidth="1"/>
    <col min="33" max="35" width="4.88671875" style="11" customWidth="1"/>
    <col min="36" max="16384" width="11.44140625" style="11"/>
  </cols>
  <sheetData>
    <row r="1" spans="1:31" ht="36.75" customHeight="1">
      <c r="A1" s="137" t="s">
        <v>68</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row>
    <row r="2" spans="1:31">
      <c r="A2" s="80"/>
      <c r="B2" s="80"/>
      <c r="C2" s="80"/>
      <c r="D2" s="80"/>
      <c r="E2" s="80"/>
      <c r="F2" s="145" t="s">
        <v>285</v>
      </c>
      <c r="G2" s="145"/>
      <c r="H2" s="145"/>
      <c r="I2" s="145"/>
      <c r="J2" s="145"/>
      <c r="K2" s="145"/>
      <c r="L2" s="145"/>
      <c r="M2" s="145"/>
      <c r="N2" s="145"/>
      <c r="O2" s="145"/>
      <c r="P2" s="145"/>
      <c r="Q2" s="145"/>
      <c r="R2" s="145"/>
      <c r="S2" s="145"/>
      <c r="T2" s="145"/>
      <c r="U2" s="145" t="s">
        <v>283</v>
      </c>
      <c r="V2" s="145"/>
      <c r="W2" s="145"/>
      <c r="X2" s="145"/>
      <c r="Y2" s="145"/>
      <c r="Z2" s="145"/>
      <c r="AA2" s="145"/>
      <c r="AB2" s="145"/>
      <c r="AC2" s="145"/>
      <c r="AD2" s="145"/>
      <c r="AE2" s="80"/>
    </row>
    <row r="3" spans="1:31" ht="4.5" customHeight="1"/>
    <row r="4" spans="1:31">
      <c r="A4" s="36" t="s">
        <v>47</v>
      </c>
      <c r="B4" s="11" t="s">
        <v>34</v>
      </c>
      <c r="H4" s="139">
        <f>'TN-Liste_AEJ'!F3</f>
        <v>0</v>
      </c>
      <c r="I4" s="139"/>
      <c r="J4" s="139"/>
      <c r="K4" s="139"/>
      <c r="L4" s="139"/>
      <c r="M4" s="139"/>
      <c r="N4" s="139"/>
      <c r="O4" s="139"/>
      <c r="P4" s="139"/>
      <c r="Q4" s="139"/>
      <c r="R4" s="139"/>
      <c r="T4" s="36" t="s">
        <v>48</v>
      </c>
      <c r="U4" s="11" t="s">
        <v>33</v>
      </c>
      <c r="V4" s="37"/>
      <c r="W4" s="37"/>
      <c r="X4" s="37"/>
      <c r="Y4" s="37"/>
      <c r="AA4" s="37"/>
      <c r="AB4" s="140"/>
      <c r="AC4" s="140"/>
      <c r="AD4" s="140"/>
    </row>
    <row r="5" spans="1:31">
      <c r="A5" s="36" t="s">
        <v>49</v>
      </c>
      <c r="B5" s="11" t="s">
        <v>67</v>
      </c>
      <c r="J5" s="139">
        <f>'TN-Liste_AEJ'!F4</f>
        <v>0</v>
      </c>
      <c r="K5" s="139"/>
      <c r="L5" s="139"/>
      <c r="M5" s="139"/>
      <c r="N5" s="139"/>
      <c r="O5" s="139"/>
      <c r="P5" s="139"/>
      <c r="Q5" s="139"/>
      <c r="R5" s="139"/>
      <c r="T5" s="36" t="s">
        <v>50</v>
      </c>
      <c r="U5" s="11" t="s">
        <v>63</v>
      </c>
      <c r="V5" s="37"/>
      <c r="W5" s="37"/>
      <c r="X5" s="37"/>
      <c r="Y5" s="37"/>
      <c r="AA5" s="37"/>
      <c r="AB5" s="139">
        <f>'TN-Liste_AEJ'!F5</f>
        <v>0</v>
      </c>
      <c r="AC5" s="139"/>
      <c r="AD5" s="139"/>
    </row>
    <row r="6" spans="1:31" ht="4.5" customHeight="1"/>
    <row r="7" spans="1:31">
      <c r="A7" s="36" t="s">
        <v>52</v>
      </c>
      <c r="B7" s="11" t="s">
        <v>51</v>
      </c>
      <c r="I7" s="144"/>
      <c r="J7" s="144"/>
      <c r="K7" s="144"/>
      <c r="L7" s="144"/>
      <c r="M7" s="144"/>
      <c r="N7" s="144"/>
      <c r="O7" s="144"/>
      <c r="P7" s="144"/>
      <c r="Q7" s="144"/>
      <c r="R7" s="144"/>
      <c r="S7" s="144"/>
      <c r="T7" s="144"/>
      <c r="U7" s="144"/>
      <c r="V7" s="144"/>
      <c r="W7" s="144"/>
      <c r="X7" s="144"/>
      <c r="Y7" s="144"/>
      <c r="Z7" s="144"/>
      <c r="AA7" s="144"/>
      <c r="AB7" s="144"/>
      <c r="AC7" s="138" t="s">
        <v>106</v>
      </c>
      <c r="AD7" s="23" t="str">
        <f>IF(I7=0,"",VLOOKUP(I7,Themenschlüssel!$A$6:$C$23,3,FALSE))</f>
        <v/>
      </c>
    </row>
    <row r="8" spans="1:31">
      <c r="B8" s="11" t="s">
        <v>53</v>
      </c>
      <c r="I8" s="144"/>
      <c r="J8" s="144"/>
      <c r="K8" s="144"/>
      <c r="L8" s="144"/>
      <c r="M8" s="144"/>
      <c r="N8" s="144"/>
      <c r="O8" s="144"/>
      <c r="P8" s="144"/>
      <c r="Q8" s="144"/>
      <c r="R8" s="144"/>
      <c r="S8" s="144"/>
      <c r="T8" s="144"/>
      <c r="U8" s="144"/>
      <c r="V8" s="144"/>
      <c r="W8" s="144"/>
      <c r="X8" s="144"/>
      <c r="Y8" s="144"/>
      <c r="Z8" s="144"/>
      <c r="AA8" s="144"/>
      <c r="AB8" s="144"/>
      <c r="AC8" s="138"/>
      <c r="AD8" s="23" t="str">
        <f>IF(I8=0,"",VLOOKUP(I8,Themenschlüssel!$A$6:$C$23,3,FALSE))</f>
        <v/>
      </c>
    </row>
    <row r="9" spans="1:31">
      <c r="I9" s="144"/>
      <c r="J9" s="144"/>
      <c r="K9" s="144"/>
      <c r="L9" s="144"/>
      <c r="M9" s="144"/>
      <c r="N9" s="144"/>
      <c r="O9" s="144"/>
      <c r="P9" s="144"/>
      <c r="Q9" s="144"/>
      <c r="R9" s="144"/>
      <c r="S9" s="144"/>
      <c r="T9" s="144"/>
      <c r="U9" s="144"/>
      <c r="V9" s="144"/>
      <c r="W9" s="144"/>
      <c r="X9" s="144"/>
      <c r="Y9" s="144"/>
      <c r="Z9" s="144"/>
      <c r="AA9" s="144"/>
      <c r="AB9" s="144"/>
      <c r="AC9" s="138"/>
      <c r="AD9" s="23" t="str">
        <f>IF(I9=0,"",VLOOKUP(I9,Themenschlüssel!$A$6:$C$23,3,FALSE))</f>
        <v/>
      </c>
    </row>
    <row r="10" spans="1:31" ht="4.5" customHeight="1"/>
    <row r="11" spans="1:31">
      <c r="A11" s="36" t="s">
        <v>125</v>
      </c>
      <c r="B11" s="37" t="s">
        <v>135</v>
      </c>
      <c r="C11" s="37"/>
      <c r="D11" s="37"/>
      <c r="E11" s="37"/>
      <c r="F11" s="37"/>
      <c r="G11" s="37"/>
      <c r="H11" s="37"/>
      <c r="I11" s="141">
        <f>'TN-Liste_AEJ'!I4:J4</f>
        <v>0</v>
      </c>
      <c r="J11" s="141"/>
      <c r="K11" s="141"/>
      <c r="L11" s="141"/>
      <c r="M11" s="38"/>
      <c r="N11" s="39" t="s">
        <v>222</v>
      </c>
      <c r="O11" s="73"/>
      <c r="P11" s="39"/>
      <c r="Q11" s="39"/>
      <c r="R11" s="39"/>
      <c r="S11" s="39"/>
      <c r="T11" s="39"/>
      <c r="U11" s="142">
        <f>IF(I12=I11,1,I12-I11)</f>
        <v>1</v>
      </c>
      <c r="V11" s="142"/>
      <c r="W11" s="44" t="s">
        <v>54</v>
      </c>
      <c r="X11" s="22"/>
      <c r="Y11" s="22"/>
      <c r="Z11" s="22"/>
      <c r="AA11" s="22"/>
      <c r="AB11" s="45"/>
      <c r="AC11" s="45" t="b">
        <v>1</v>
      </c>
      <c r="AD11" s="45"/>
    </row>
    <row r="12" spans="1:31">
      <c r="B12" s="37" t="s">
        <v>136</v>
      </c>
      <c r="C12" s="37"/>
      <c r="D12" s="37"/>
      <c r="E12" s="37"/>
      <c r="F12" s="37"/>
      <c r="G12" s="37"/>
      <c r="H12" s="37"/>
      <c r="I12" s="141">
        <f>'TN-Liste_AEJ'!I5:J5</f>
        <v>0</v>
      </c>
      <c r="J12" s="141"/>
      <c r="K12" s="141"/>
      <c r="L12" s="141"/>
      <c r="M12" s="38"/>
      <c r="N12" s="39" t="s">
        <v>223</v>
      </c>
      <c r="O12" s="73"/>
      <c r="P12" s="39"/>
      <c r="Q12" s="39"/>
      <c r="R12" s="39"/>
      <c r="S12" s="39"/>
      <c r="T12" s="39"/>
      <c r="U12" s="143">
        <f>6*U11</f>
        <v>6</v>
      </c>
      <c r="V12" s="143"/>
      <c r="W12" s="22" t="s">
        <v>55</v>
      </c>
      <c r="X12" s="22"/>
      <c r="Y12" s="22"/>
      <c r="Z12" s="22"/>
      <c r="AA12" s="22"/>
      <c r="AB12" s="45"/>
      <c r="AC12" s="45" t="b">
        <v>0</v>
      </c>
      <c r="AD12" s="45"/>
    </row>
    <row r="13" spans="1:31" ht="4.5" customHeight="1"/>
    <row r="14" spans="1:31">
      <c r="A14" s="12" t="s">
        <v>126</v>
      </c>
      <c r="B14" s="133" t="s">
        <v>35</v>
      </c>
      <c r="C14" s="133"/>
      <c r="D14" s="133"/>
      <c r="E14" s="133"/>
      <c r="F14" s="133"/>
      <c r="G14" s="133"/>
      <c r="H14" s="133"/>
      <c r="I14" s="133"/>
      <c r="J14" s="133"/>
      <c r="K14" s="121" t="s">
        <v>98</v>
      </c>
      <c r="L14" s="121"/>
      <c r="M14" s="121" t="s">
        <v>99</v>
      </c>
      <c r="N14" s="121"/>
      <c r="O14" s="222" t="s">
        <v>288</v>
      </c>
      <c r="Q14" s="134" t="s">
        <v>100</v>
      </c>
      <c r="R14" s="134"/>
      <c r="S14" s="134"/>
      <c r="T14" s="134"/>
      <c r="U14" s="134"/>
      <c r="V14" s="134"/>
      <c r="W14" s="134"/>
      <c r="X14" s="134"/>
      <c r="Y14" s="134"/>
      <c r="Z14" s="134"/>
      <c r="AA14" s="121" t="s">
        <v>98</v>
      </c>
      <c r="AB14" s="121"/>
      <c r="AC14" s="121" t="s">
        <v>99</v>
      </c>
      <c r="AD14" s="121"/>
    </row>
    <row r="15" spans="1:31">
      <c r="A15" s="83"/>
      <c r="B15" s="116" t="s">
        <v>287</v>
      </c>
      <c r="C15" s="117"/>
      <c r="D15" s="117"/>
      <c r="E15" s="117"/>
      <c r="F15" s="117"/>
      <c r="G15" s="117"/>
      <c r="H15" s="117"/>
      <c r="I15" s="117"/>
      <c r="J15" s="146"/>
      <c r="K15" s="125">
        <f>COUNTIFS('TN-Liste_AEJ'!$G$33:$G$136,"x",'TN-Liste_AEJ'!$D$33:$D$136,"x")</f>
        <v>0</v>
      </c>
      <c r="L15" s="125"/>
      <c r="M15" s="125">
        <f>COUNTIFS('TN-Liste_AEJ'!$G$33:$G$136,"x",'TN-Liste_AEJ'!$C$33:$C$136,"x")</f>
        <v>0</v>
      </c>
      <c r="N15" s="125"/>
      <c r="O15" s="222">
        <f>COUNTIFS('TN-Liste_AEJ'!$G$33:$G$136,"x",'TN-Liste_AEJ'!$E$33:$E$136,"x")</f>
        <v>0</v>
      </c>
      <c r="Q15" s="85"/>
      <c r="R15" s="85"/>
      <c r="S15" s="85"/>
      <c r="T15" s="85"/>
      <c r="U15" s="85"/>
      <c r="V15" s="85"/>
      <c r="W15" s="85"/>
      <c r="X15" s="85"/>
      <c r="Y15" s="85"/>
      <c r="Z15" s="85"/>
      <c r="AA15" s="84"/>
      <c r="AB15" s="84"/>
      <c r="AC15" s="84"/>
      <c r="AD15" s="84"/>
    </row>
    <row r="16" spans="1:31">
      <c r="A16" s="12"/>
      <c r="B16" s="115" t="s">
        <v>56</v>
      </c>
      <c r="C16" s="115"/>
      <c r="D16" s="115"/>
      <c r="E16" s="115"/>
      <c r="F16" s="115"/>
      <c r="G16" s="115"/>
      <c r="H16" s="115"/>
      <c r="I16" s="115"/>
      <c r="J16" s="115"/>
      <c r="K16" s="125">
        <f>COUNTIFS('TN-Liste_AEJ'!$H$33:$H$136,"x",'TN-Liste_AEJ'!$D$33:$D$136,"x")</f>
        <v>0</v>
      </c>
      <c r="L16" s="125"/>
      <c r="M16" s="125">
        <f>COUNTIFS('TN-Liste_AEJ'!$H$33:$H$136,"x",'TN-Liste_AEJ'!$C$33:$C$136,"x")</f>
        <v>0</v>
      </c>
      <c r="N16" s="125"/>
      <c r="O16" s="222">
        <f>COUNTIFS('TN-Liste_AEJ'!$H$33:$H$136,"x",'TN-Liste_AEJ'!$E$33:$E$136,"x")</f>
        <v>0</v>
      </c>
      <c r="Q16" s="115" t="s">
        <v>31</v>
      </c>
      <c r="R16" s="115"/>
      <c r="S16" s="115"/>
      <c r="T16" s="115"/>
      <c r="U16" s="115"/>
      <c r="V16" s="115"/>
      <c r="W16" s="115"/>
      <c r="X16" s="115"/>
      <c r="Y16" s="115"/>
      <c r="Z16" s="115"/>
      <c r="AA16" s="125">
        <f>COUNTIFS('TN-Liste_AEJ'!$H$9:$H$18,"&lt;16",'TN-Liste_AEJ'!$I$9:$I$18,"=EA",'TN-Liste_AEJ'!$D$9:$D$18,"x")</f>
        <v>0</v>
      </c>
      <c r="AB16" s="125"/>
      <c r="AC16" s="125">
        <f>COUNTIFS('TN-Liste_AEJ'!$H$9:$H$18,"&lt;16",'TN-Liste_AEJ'!$I$9:$I$18,"=EA",'TN-Liste_AEJ'!$C$9:$C$18,"x")</f>
        <v>0</v>
      </c>
      <c r="AD16" s="125"/>
    </row>
    <row r="17" spans="1:33">
      <c r="A17" s="12"/>
      <c r="B17" s="115" t="s">
        <v>57</v>
      </c>
      <c r="C17" s="115"/>
      <c r="D17" s="115"/>
      <c r="E17" s="115"/>
      <c r="F17" s="115"/>
      <c r="G17" s="115"/>
      <c r="H17" s="115"/>
      <c r="I17" s="115"/>
      <c r="J17" s="115"/>
      <c r="K17" s="125">
        <f>COUNTIFS('TN-Liste_AEJ'!$I$33:$I$136,"x",'TN-Liste_AEJ'!$D$33:$D$136,"x")</f>
        <v>0</v>
      </c>
      <c r="L17" s="125"/>
      <c r="M17" s="125">
        <f>COUNTIFS('TN-Liste_AEJ'!$I$33:$I$136,"x",'TN-Liste_AEJ'!$C$33:$C$136,"x")</f>
        <v>0</v>
      </c>
      <c r="N17" s="125"/>
      <c r="O17" s="222">
        <f>COUNTIFS('TN-Liste_AEJ'!$I$33:$I$136,"x",'TN-Liste_AEJ'!$E$33:$E$136,"x")</f>
        <v>0</v>
      </c>
      <c r="Q17" s="115" t="s">
        <v>60</v>
      </c>
      <c r="R17" s="115"/>
      <c r="S17" s="115"/>
      <c r="T17" s="115"/>
      <c r="U17" s="115"/>
      <c r="V17" s="115"/>
      <c r="W17" s="115"/>
      <c r="X17" s="115"/>
      <c r="Y17" s="115"/>
      <c r="Z17" s="115"/>
      <c r="AA17" s="125">
        <f>COUNTIFS('TN-Liste_AEJ'!$H$9:$H$18,"&lt;18",'TN-Liste_AEJ'!$I$9:$I$18,"=EA",'TN-Liste_AEJ'!$D$9:$D$18,"x")-AA16</f>
        <v>0</v>
      </c>
      <c r="AB17" s="125"/>
      <c r="AC17" s="125">
        <f>COUNTIFS('TN-Liste_AEJ'!$H$9:$H$18,"&lt;18",'TN-Liste_AEJ'!$I$9:$I$18,"=EA",'TN-Liste_AEJ'!$C$9:$C$18,"x")-AC16</f>
        <v>0</v>
      </c>
      <c r="AD17" s="125"/>
      <c r="AE17" s="9"/>
    </row>
    <row r="18" spans="1:33">
      <c r="A18" s="12"/>
      <c r="B18" s="115" t="s">
        <v>58</v>
      </c>
      <c r="C18" s="115"/>
      <c r="D18" s="115"/>
      <c r="E18" s="115"/>
      <c r="F18" s="115"/>
      <c r="G18" s="115"/>
      <c r="H18" s="115"/>
      <c r="I18" s="115"/>
      <c r="J18" s="115"/>
      <c r="K18" s="125">
        <f>COUNTIFS('TN-Liste_AEJ'!$J$33:$J$136,"x",'TN-Liste_AEJ'!$D$33:$D$136,"x")</f>
        <v>0</v>
      </c>
      <c r="L18" s="125"/>
      <c r="M18" s="125">
        <f>COUNTIFS('TN-Liste_AEJ'!$J$33:$J$136,"x",'TN-Liste_AEJ'!$C$33:$C$136,"x")</f>
        <v>0</v>
      </c>
      <c r="N18" s="125"/>
      <c r="O18" s="222">
        <f>COUNTIFS('TN-Liste_AEJ'!$J$33:$J$136,"x",'TN-Liste_AEJ'!$E$33:$E$136,"x")</f>
        <v>0</v>
      </c>
      <c r="Q18" s="115" t="s">
        <v>3</v>
      </c>
      <c r="R18" s="115"/>
      <c r="S18" s="115"/>
      <c r="T18" s="115"/>
      <c r="U18" s="115"/>
      <c r="V18" s="115"/>
      <c r="W18" s="115"/>
      <c r="X18" s="115"/>
      <c r="Y18" s="115"/>
      <c r="Z18" s="115"/>
      <c r="AA18" s="125">
        <f>COUNTIFS('TN-Liste_AEJ'!$H$9:$H$18,"&lt;27",'TN-Liste_AEJ'!$I$9:$I$18,"=EA",'TN-Liste_AEJ'!$D$9:$D$18,"x")-AA17-AA16</f>
        <v>0</v>
      </c>
      <c r="AB18" s="125"/>
      <c r="AC18" s="125">
        <f>COUNTIFS('TN-Liste_AEJ'!$H$9:$H$18,"&lt;27",'TN-Liste_AEJ'!$I$9:$I$18,"=EA",'TN-Liste_AEJ'!$C$9:$C$18,"x")-AC17-AC16</f>
        <v>1</v>
      </c>
      <c r="AD18" s="125"/>
      <c r="AE18" s="9"/>
    </row>
    <row r="19" spans="1:33">
      <c r="A19" s="12"/>
      <c r="B19" s="115"/>
      <c r="C19" s="115"/>
      <c r="D19" s="115"/>
      <c r="E19" s="115"/>
      <c r="F19" s="115"/>
      <c r="G19" s="115"/>
      <c r="H19" s="115"/>
      <c r="I19" s="115"/>
      <c r="J19" s="115"/>
      <c r="K19" s="134">
        <f>SUM(K15:L18)</f>
        <v>0</v>
      </c>
      <c r="L19" s="134"/>
      <c r="M19" s="134">
        <f>SUM(M15:N18)</f>
        <v>0</v>
      </c>
      <c r="N19" s="134"/>
      <c r="O19" s="230">
        <f>SUM(O15:O18)</f>
        <v>0</v>
      </c>
      <c r="Q19" s="115" t="s">
        <v>30</v>
      </c>
      <c r="R19" s="115"/>
      <c r="S19" s="115"/>
      <c r="T19" s="115"/>
      <c r="U19" s="115"/>
      <c r="V19" s="115"/>
      <c r="W19" s="115"/>
      <c r="X19" s="115"/>
      <c r="Y19" s="115"/>
      <c r="Z19" s="115"/>
      <c r="AA19" s="125">
        <f>COUNTIFS('TN-Liste_AEJ'!$H$9:$H$18,"&lt;45",'TN-Liste_AEJ'!$I$9:$I$18,"=EA",'TN-Liste_AEJ'!$D$9:$D$18,"x")-AA18-AA17-AA16</f>
        <v>0</v>
      </c>
      <c r="AB19" s="125"/>
      <c r="AC19" s="125">
        <f>COUNTIFS('TN-Liste_AEJ'!$H$9:$H$18,"&lt;45",'TN-Liste_AEJ'!$I$9:$I$18,"=EA",'TN-Liste_AEJ'!$C$9:$C$18,"x")-AC18-AC17-AC16</f>
        <v>0</v>
      </c>
      <c r="AD19" s="125"/>
      <c r="AE19" s="9"/>
    </row>
    <row r="20" spans="1:33">
      <c r="A20" s="12"/>
      <c r="B20" s="199" t="s">
        <v>59</v>
      </c>
      <c r="C20" s="200"/>
      <c r="D20" s="200"/>
      <c r="E20" s="200"/>
      <c r="F20" s="200"/>
      <c r="G20" s="200"/>
      <c r="H20" s="200"/>
      <c r="I20" s="200"/>
      <c r="J20" s="200"/>
      <c r="K20" s="223">
        <f>SUM(K19:O19)</f>
        <v>0</v>
      </c>
      <c r="L20" s="223"/>
      <c r="M20" s="223"/>
      <c r="N20" s="223"/>
      <c r="O20" s="223"/>
      <c r="Q20" s="115" t="s">
        <v>29</v>
      </c>
      <c r="R20" s="115"/>
      <c r="S20" s="115"/>
      <c r="T20" s="115"/>
      <c r="U20" s="115"/>
      <c r="V20" s="115"/>
      <c r="W20" s="115"/>
      <c r="X20" s="115"/>
      <c r="Y20" s="115"/>
      <c r="Z20" s="115"/>
      <c r="AA20" s="125">
        <f>COUNTIFS('TN-Liste_AEJ'!$H$9:$H$18,"&lt;99",'TN-Liste_AEJ'!$I$9:$I$18,"=EA",'TN-Liste_AEJ'!$D$9:$D$18,"x")-AA19-AA18-AA17-AA16</f>
        <v>0</v>
      </c>
      <c r="AB20" s="125"/>
      <c r="AC20" s="125">
        <f>COUNTIFS('TN-Liste_AEJ'!$H$9:$H$18,"&lt;99",'TN-Liste_AEJ'!$I$9:$I$18,"=EA",'TN-Liste_AEJ'!$C$9:$C$18,"x")-AC19-AC18-AC17-AC16</f>
        <v>0</v>
      </c>
      <c r="AD20" s="125"/>
      <c r="AE20" s="9"/>
    </row>
    <row r="21" spans="1:33">
      <c r="A21" s="12"/>
      <c r="B21" s="32"/>
      <c r="C21" s="32"/>
      <c r="D21" s="32"/>
      <c r="E21" s="32"/>
      <c r="F21" s="32"/>
      <c r="G21" s="32"/>
      <c r="H21" s="32"/>
      <c r="I21" s="32"/>
      <c r="J21" s="32"/>
      <c r="K21" s="32"/>
      <c r="L21" s="32"/>
      <c r="M21" s="35"/>
      <c r="N21" s="35"/>
      <c r="O21" s="35"/>
      <c r="Q21" s="46"/>
      <c r="R21" s="46"/>
      <c r="S21" s="46"/>
      <c r="T21" s="46"/>
      <c r="U21" s="46"/>
      <c r="V21" s="46"/>
      <c r="W21" s="46"/>
      <c r="X21" s="46"/>
      <c r="Y21" s="46"/>
      <c r="Z21" s="47"/>
      <c r="AA21" s="134">
        <f>SUM(AA16:AB20)</f>
        <v>0</v>
      </c>
      <c r="AB21" s="134"/>
      <c r="AC21" s="134">
        <f>SUM(AC16:AD20)</f>
        <v>1</v>
      </c>
      <c r="AD21" s="134"/>
      <c r="AE21" s="9"/>
    </row>
    <row r="22" spans="1:33" ht="4.5" customHeight="1">
      <c r="A22" s="12"/>
      <c r="Q22" s="31"/>
      <c r="R22" s="31"/>
      <c r="S22" s="31"/>
      <c r="T22" s="31"/>
      <c r="U22" s="31"/>
      <c r="V22" s="31"/>
      <c r="W22" s="31"/>
      <c r="X22" s="31"/>
      <c r="Y22" s="31"/>
      <c r="Z22" s="31"/>
      <c r="AA22" s="33"/>
      <c r="AB22" s="33"/>
      <c r="AC22" s="33"/>
      <c r="AD22" s="33"/>
      <c r="AE22" s="9"/>
    </row>
    <row r="23" spans="1:33">
      <c r="A23" s="12"/>
      <c r="B23" s="131" t="s">
        <v>137</v>
      </c>
      <c r="C23" s="131"/>
      <c r="D23" s="131"/>
      <c r="E23" s="131"/>
      <c r="F23" s="131"/>
      <c r="G23" s="131"/>
      <c r="H23" s="131"/>
      <c r="I23" s="131"/>
      <c r="J23" s="131"/>
      <c r="K23" s="121" t="s">
        <v>98</v>
      </c>
      <c r="L23" s="121"/>
      <c r="M23" s="121" t="s">
        <v>99</v>
      </c>
      <c r="N23" s="121"/>
      <c r="O23" s="89"/>
      <c r="Q23" s="134" t="s">
        <v>102</v>
      </c>
      <c r="R23" s="134"/>
      <c r="S23" s="134"/>
      <c r="T23" s="134"/>
      <c r="U23" s="134"/>
      <c r="V23" s="134"/>
      <c r="W23" s="134"/>
      <c r="X23" s="134"/>
      <c r="Y23" s="134"/>
      <c r="Z23" s="134"/>
      <c r="AA23" s="121" t="s">
        <v>98</v>
      </c>
      <c r="AB23" s="121"/>
      <c r="AC23" s="121" t="s">
        <v>99</v>
      </c>
      <c r="AD23" s="121"/>
      <c r="AE23" s="9"/>
    </row>
    <row r="24" spans="1:33">
      <c r="A24" s="12"/>
      <c r="B24" s="131"/>
      <c r="C24" s="131"/>
      <c r="D24" s="131"/>
      <c r="E24" s="131"/>
      <c r="F24" s="131"/>
      <c r="G24" s="131"/>
      <c r="H24" s="131"/>
      <c r="I24" s="131"/>
      <c r="J24" s="131"/>
      <c r="K24" s="125">
        <f>COUNTIFS('TN-Liste_AEJ'!$I$9:$I$18,"=EA",'TN-Liste_AEJ'!$D$9:$D$18,"x")+COUNTIFS('TN-Liste_AEJ'!$I$9:$I$18,"=HA",'TN-Liste_AEJ'!$D$9:$D$18,"x")+COUNTIFS('TN-Liste_AEJ'!$I$9:$I$18,"=HO",'TN-Liste_AEJ'!$D$9:$D$18,"x")+COUNTIFS('TN-Liste_AEJ'!$I$9:$I$18,"=PR",'TN-Liste_AEJ'!$D$9:$D$18,"x")+COUNTIFS('TN-Liste_AEJ'!$I$9:$I$18,"=SO",'TN-Liste_AEJ'!$D$9:$D$18,"x")</f>
        <v>1</v>
      </c>
      <c r="L24" s="125"/>
      <c r="M24" s="125">
        <f>COUNTIFS('TN-Liste_AEJ'!$I$9:$I$18,"=EA",'TN-Liste_AEJ'!$C$9:$C$18,"x")+COUNTIFS('TN-Liste_AEJ'!$I$9:$I$18,"=HA",'TN-Liste_AEJ'!$C$9:$C$18,"x")+COUNTIFS('TN-Liste_AEJ'!$I$9:$I$18,"=HO",'TN-Liste_AEJ'!$C$9:$C$18,"x")+COUNTIFS('TN-Liste_AEJ'!$I$9:$I$18,"=PR",'TN-Liste_AEJ'!$C$9:$C$18,"x")+COUNTIFS('TN-Liste_AEJ'!$I$9:$I$18,"=SO",'TN-Liste_AEJ'!$C$9:$C$18,"x")</f>
        <v>2</v>
      </c>
      <c r="N24" s="125"/>
      <c r="O24" s="89"/>
      <c r="Q24" s="115" t="s">
        <v>61</v>
      </c>
      <c r="R24" s="115"/>
      <c r="S24" s="115"/>
      <c r="T24" s="115"/>
      <c r="U24" s="115"/>
      <c r="V24" s="115"/>
      <c r="W24" s="115"/>
      <c r="X24" s="115"/>
      <c r="Y24" s="115"/>
      <c r="Z24" s="115"/>
      <c r="AA24" s="125">
        <f>COUNTIFS('TN-Liste_AEJ'!$H$9:$H$18,"&lt;45",'TN-Liste_AEJ'!$I$9:$I$18,"=HA",'TN-Liste_AEJ'!$D$9:$D$18,"x")</f>
        <v>0</v>
      </c>
      <c r="AB24" s="125"/>
      <c r="AC24" s="125">
        <f>COUNTIFS('TN-Liste_AEJ'!$H$9:$H$18,"&lt;45",'TN-Liste_AEJ'!$I$9:$I$18,"=HA",'TN-Liste_AEJ'!$C$9:$C$18,"x")</f>
        <v>1</v>
      </c>
      <c r="AD24" s="125"/>
      <c r="AE24" s="9"/>
    </row>
    <row r="25" spans="1:33" ht="15" customHeight="1">
      <c r="M25" s="134">
        <f>K24+M24</f>
        <v>3</v>
      </c>
      <c r="N25" s="134"/>
      <c r="O25" s="89"/>
      <c r="Q25" s="115" t="s">
        <v>29</v>
      </c>
      <c r="R25" s="115"/>
      <c r="S25" s="115"/>
      <c r="T25" s="115"/>
      <c r="U25" s="115"/>
      <c r="V25" s="115"/>
      <c r="W25" s="115"/>
      <c r="X25" s="115"/>
      <c r="Y25" s="115"/>
      <c r="Z25" s="115"/>
      <c r="AA25" s="125">
        <f>COUNTIFS('TN-Liste_AEJ'!$H$9:$H$18,"&lt;98",'TN-Liste_AEJ'!$I$9:$I$18,"=HA",'TN-Liste_AEJ'!$D$9:$D$18,"x")-AA24</f>
        <v>0</v>
      </c>
      <c r="AB25" s="125"/>
      <c r="AC25" s="125">
        <f>COUNTIFS('TN-Liste_AEJ'!$H$9:$H$18,"&lt;98",'TN-Liste_AEJ'!$I$9:$I$18,"=HA",'TN-Liste_AEJ'!$C$9:$C$18,"x")-AC24</f>
        <v>0</v>
      </c>
      <c r="AD25" s="125"/>
    </row>
    <row r="26" spans="1:33" ht="4.5" customHeight="1"/>
    <row r="27" spans="1:33">
      <c r="Q27" s="133" t="s">
        <v>62</v>
      </c>
      <c r="R27" s="133"/>
      <c r="S27" s="133"/>
      <c r="T27" s="133"/>
      <c r="U27" s="133"/>
      <c r="V27" s="133"/>
      <c r="W27" s="133"/>
      <c r="X27" s="133"/>
      <c r="Y27" s="133"/>
      <c r="Z27" s="133"/>
      <c r="AA27" s="133"/>
      <c r="AB27" s="133"/>
      <c r="AC27" s="133"/>
      <c r="AD27" s="133"/>
    </row>
    <row r="28" spans="1:33">
      <c r="Q28" s="115" t="s">
        <v>28</v>
      </c>
      <c r="R28" s="115"/>
      <c r="S28" s="115"/>
      <c r="T28" s="115"/>
      <c r="U28" s="115"/>
      <c r="V28" s="115"/>
      <c r="W28" s="125">
        <f>COUNTIF('TN-Liste_AEJ'!$I$9:$I$18,"HO")</f>
        <v>0</v>
      </c>
      <c r="X28" s="125"/>
      <c r="Y28" s="115" t="s">
        <v>101</v>
      </c>
      <c r="Z28" s="115"/>
      <c r="AA28" s="115"/>
      <c r="AB28" s="115"/>
      <c r="AC28" s="125">
        <f>COUNTIF('TN-Liste_AEJ'!$I$9:$I$18,"PR")</f>
        <v>1</v>
      </c>
      <c r="AD28" s="125"/>
    </row>
    <row r="29" spans="1:33" ht="15" customHeight="1">
      <c r="P29" s="10"/>
      <c r="Q29" s="126"/>
      <c r="R29" s="127"/>
      <c r="S29" s="127"/>
      <c r="T29" s="127"/>
      <c r="U29" s="127"/>
      <c r="V29" s="127"/>
      <c r="W29" s="127"/>
      <c r="X29" s="128"/>
      <c r="Y29" s="15" t="s">
        <v>104</v>
      </c>
      <c r="Z29" s="15"/>
      <c r="AA29" s="15"/>
      <c r="AB29" s="15"/>
      <c r="AC29" s="129">
        <f>COUNTIF('TN-Liste_AEJ'!$I$9:$I$18,"SO")</f>
        <v>0</v>
      </c>
      <c r="AD29" s="130"/>
    </row>
    <row r="30" spans="1:33" ht="4.5" customHeight="1">
      <c r="B30" s="10"/>
      <c r="C30" s="10"/>
      <c r="D30" s="10"/>
      <c r="E30" s="10"/>
      <c r="F30" s="10"/>
      <c r="G30" s="10"/>
      <c r="H30" s="10"/>
      <c r="I30" s="10"/>
      <c r="J30" s="10"/>
      <c r="K30" s="10"/>
      <c r="L30" s="10"/>
      <c r="M30" s="10"/>
      <c r="N30" s="10"/>
      <c r="O30" s="10"/>
      <c r="Q30" s="10"/>
      <c r="R30" s="10"/>
      <c r="S30" s="10"/>
      <c r="T30" s="10"/>
      <c r="U30" s="10"/>
      <c r="V30" s="10"/>
      <c r="W30" s="10"/>
      <c r="X30" s="10"/>
      <c r="Y30" s="10"/>
      <c r="Z30" s="10"/>
      <c r="AA30" s="10"/>
      <c r="AB30" s="10"/>
    </row>
    <row r="31" spans="1:33">
      <c r="A31" s="36" t="s">
        <v>127</v>
      </c>
      <c r="B31" s="133" t="s">
        <v>36</v>
      </c>
      <c r="C31" s="133"/>
      <c r="D31" s="133"/>
      <c r="E31" s="133"/>
      <c r="F31" s="133"/>
      <c r="G31" s="133"/>
      <c r="H31" s="133"/>
      <c r="I31" s="133"/>
      <c r="J31" s="133"/>
      <c r="K31" s="133"/>
      <c r="L31" s="177" t="s">
        <v>107</v>
      </c>
      <c r="M31" s="178"/>
      <c r="N31" s="178"/>
      <c r="O31" s="179"/>
      <c r="P31" s="10"/>
      <c r="Q31" s="133" t="s">
        <v>2</v>
      </c>
      <c r="R31" s="133"/>
      <c r="S31" s="133"/>
      <c r="T31" s="133"/>
      <c r="U31" s="133"/>
      <c r="V31" s="133"/>
      <c r="W31" s="133"/>
      <c r="X31" s="133"/>
      <c r="Y31" s="133"/>
      <c r="Z31" s="133"/>
      <c r="AA31" s="133"/>
      <c r="AB31" s="121" t="s">
        <v>103</v>
      </c>
      <c r="AC31" s="121"/>
      <c r="AD31" s="121"/>
      <c r="AE31" s="10"/>
      <c r="AF31" s="40"/>
      <c r="AG31" s="37"/>
    </row>
    <row r="32" spans="1:33">
      <c r="A32" s="12"/>
      <c r="B32" s="115" t="s">
        <v>105</v>
      </c>
      <c r="C32" s="115"/>
      <c r="D32" s="115"/>
      <c r="E32" s="115"/>
      <c r="F32" s="115"/>
      <c r="G32" s="115"/>
      <c r="H32" s="115"/>
      <c r="I32" s="115"/>
      <c r="J32" s="115"/>
      <c r="K32" s="115"/>
      <c r="L32" s="166"/>
      <c r="M32" s="167"/>
      <c r="N32" s="167"/>
      <c r="O32" s="168"/>
      <c r="P32" s="10"/>
      <c r="Q32" s="115" t="s">
        <v>39</v>
      </c>
      <c r="R32" s="115"/>
      <c r="S32" s="115"/>
      <c r="T32" s="115"/>
      <c r="U32" s="115"/>
      <c r="V32" s="115"/>
      <c r="W32" s="115"/>
      <c r="X32" s="115"/>
      <c r="Y32" s="115"/>
      <c r="Z32" s="115"/>
      <c r="AA32" s="115"/>
      <c r="AB32" s="113"/>
      <c r="AC32" s="113"/>
      <c r="AD32" s="113"/>
      <c r="AE32" s="10"/>
      <c r="AF32" s="40"/>
      <c r="AG32" s="37"/>
    </row>
    <row r="33" spans="1:33">
      <c r="A33" s="12"/>
      <c r="B33" s="115" t="s">
        <v>64</v>
      </c>
      <c r="C33" s="115"/>
      <c r="D33" s="115"/>
      <c r="E33" s="115"/>
      <c r="F33" s="115"/>
      <c r="G33" s="115"/>
      <c r="H33" s="115"/>
      <c r="I33" s="115"/>
      <c r="J33" s="115"/>
      <c r="K33" s="115"/>
      <c r="L33" s="226"/>
      <c r="M33" s="227"/>
      <c r="N33" s="227"/>
      <c r="O33" s="228"/>
      <c r="P33" s="10"/>
      <c r="Q33" s="115" t="s">
        <v>40</v>
      </c>
      <c r="R33" s="115"/>
      <c r="S33" s="115"/>
      <c r="T33" s="115"/>
      <c r="U33" s="115"/>
      <c r="V33" s="115"/>
      <c r="W33" s="115"/>
      <c r="X33" s="115"/>
      <c r="Y33" s="115"/>
      <c r="Z33" s="115"/>
      <c r="AA33" s="115"/>
      <c r="AB33" s="113"/>
      <c r="AC33" s="113"/>
      <c r="AD33" s="113"/>
      <c r="AE33" s="10"/>
      <c r="AF33" s="40"/>
      <c r="AG33" s="37"/>
    </row>
    <row r="34" spans="1:33">
      <c r="A34" s="12"/>
      <c r="B34" s="116" t="s">
        <v>290</v>
      </c>
      <c r="C34" s="117"/>
      <c r="D34" s="117"/>
      <c r="E34" s="117"/>
      <c r="F34" s="117"/>
      <c r="G34" s="117"/>
      <c r="H34" s="117"/>
      <c r="I34" s="135">
        <v>12.15</v>
      </c>
      <c r="J34" s="135"/>
      <c r="K34" s="136"/>
      <c r="L34" s="180">
        <f>L33*I34</f>
        <v>0</v>
      </c>
      <c r="M34" s="181"/>
      <c r="N34" s="181"/>
      <c r="O34" s="182"/>
      <c r="P34" s="10"/>
      <c r="Q34" s="115" t="s">
        <v>0</v>
      </c>
      <c r="R34" s="115"/>
      <c r="S34" s="115"/>
      <c r="T34" s="115"/>
      <c r="U34" s="115"/>
      <c r="V34" s="115"/>
      <c r="W34" s="115"/>
      <c r="X34" s="115"/>
      <c r="Y34" s="115"/>
      <c r="Z34" s="115"/>
      <c r="AA34" s="115"/>
      <c r="AB34" s="113"/>
      <c r="AC34" s="113"/>
      <c r="AD34" s="113"/>
      <c r="AE34" s="10"/>
      <c r="AF34" s="40"/>
      <c r="AG34" s="37"/>
    </row>
    <row r="35" spans="1:33">
      <c r="A35" s="12"/>
      <c r="B35" s="115" t="s">
        <v>38</v>
      </c>
      <c r="C35" s="115"/>
      <c r="D35" s="115"/>
      <c r="E35" s="115"/>
      <c r="F35" s="115"/>
      <c r="G35" s="115"/>
      <c r="H35" s="115"/>
      <c r="I35" s="115"/>
      <c r="J35" s="115"/>
      <c r="K35" s="115"/>
      <c r="L35" s="166">
        <v>0</v>
      </c>
      <c r="M35" s="167"/>
      <c r="N35" s="167"/>
      <c r="O35" s="168"/>
      <c r="P35" s="10"/>
      <c r="Q35" s="115" t="s">
        <v>1</v>
      </c>
      <c r="R35" s="115"/>
      <c r="S35" s="115"/>
      <c r="T35" s="115"/>
      <c r="U35" s="115"/>
      <c r="V35" s="115"/>
      <c r="W35" s="115"/>
      <c r="X35" s="115"/>
      <c r="Y35" s="115"/>
      <c r="Z35" s="115"/>
      <c r="AA35" s="115"/>
      <c r="AB35" s="113"/>
      <c r="AC35" s="113"/>
      <c r="AD35" s="113"/>
      <c r="AE35" s="10"/>
      <c r="AF35" s="41"/>
      <c r="AG35" s="42"/>
    </row>
    <row r="36" spans="1:33">
      <c r="A36" s="12"/>
      <c r="B36" s="224" t="s">
        <v>65</v>
      </c>
      <c r="C36" s="225"/>
      <c r="D36" s="225"/>
      <c r="E36" s="225"/>
      <c r="F36" s="225"/>
      <c r="G36" s="225"/>
      <c r="H36" s="225"/>
      <c r="I36" s="225"/>
      <c r="J36" s="225"/>
      <c r="K36" s="225"/>
      <c r="L36" s="225"/>
      <c r="M36" s="225"/>
      <c r="N36" s="225"/>
      <c r="O36" s="225"/>
      <c r="P36" s="10"/>
      <c r="Q36" s="115" t="s">
        <v>41</v>
      </c>
      <c r="R36" s="115"/>
      <c r="S36" s="115"/>
      <c r="T36" s="115"/>
      <c r="U36" s="115"/>
      <c r="V36" s="115"/>
      <c r="W36" s="115"/>
      <c r="X36" s="115"/>
      <c r="Y36" s="115"/>
      <c r="Z36" s="115"/>
      <c r="AA36" s="115"/>
      <c r="AB36" s="113"/>
      <c r="AC36" s="113"/>
      <c r="AD36" s="113"/>
      <c r="AE36" s="10"/>
      <c r="AF36" s="41"/>
      <c r="AG36" s="42"/>
    </row>
    <row r="37" spans="1:33">
      <c r="A37" s="12"/>
      <c r="B37" s="132" t="s">
        <v>66</v>
      </c>
      <c r="C37" s="132"/>
      <c r="D37" s="132"/>
      <c r="E37" s="132"/>
      <c r="F37" s="132"/>
      <c r="G37" s="132"/>
      <c r="H37" s="132"/>
      <c r="I37" s="132"/>
      <c r="J37" s="132"/>
      <c r="K37" s="132"/>
      <c r="L37" s="177" t="s">
        <v>37</v>
      </c>
      <c r="M37" s="178"/>
      <c r="N37" s="178"/>
      <c r="O37" s="179"/>
      <c r="P37" s="10"/>
      <c r="Q37" s="115" t="s">
        <v>42</v>
      </c>
      <c r="R37" s="115"/>
      <c r="S37" s="115"/>
      <c r="T37" s="115"/>
      <c r="U37" s="115"/>
      <c r="V37" s="115"/>
      <c r="W37" s="115"/>
      <c r="X37" s="115"/>
      <c r="Y37" s="115"/>
      <c r="Z37" s="115"/>
      <c r="AA37" s="115"/>
      <c r="AB37" s="113"/>
      <c r="AC37" s="113"/>
      <c r="AD37" s="113"/>
      <c r="AE37" s="10"/>
      <c r="AF37" s="41"/>
      <c r="AG37" s="42"/>
    </row>
    <row r="38" spans="1:33">
      <c r="A38" s="12"/>
      <c r="B38" s="123"/>
      <c r="C38" s="123"/>
      <c r="D38" s="123"/>
      <c r="E38" s="123"/>
      <c r="F38" s="123"/>
      <c r="G38" s="123"/>
      <c r="H38" s="123"/>
      <c r="I38" s="123"/>
      <c r="J38" s="123"/>
      <c r="K38" s="123"/>
      <c r="L38" s="177"/>
      <c r="M38" s="178"/>
      <c r="N38" s="178"/>
      <c r="O38" s="179"/>
      <c r="P38" s="10"/>
      <c r="Q38" s="115" t="s">
        <v>291</v>
      </c>
      <c r="R38" s="115"/>
      <c r="S38" s="115"/>
      <c r="T38" s="115"/>
      <c r="U38" s="115"/>
      <c r="V38" s="115"/>
      <c r="W38" s="115"/>
      <c r="X38" s="115"/>
      <c r="Y38" s="115"/>
      <c r="Z38" s="115"/>
      <c r="AA38" s="115"/>
      <c r="AB38" s="113"/>
      <c r="AC38" s="113"/>
      <c r="AD38" s="113"/>
      <c r="AE38" s="10"/>
      <c r="AF38" s="41"/>
      <c r="AG38" s="42"/>
    </row>
    <row r="39" spans="1:33">
      <c r="A39" s="12"/>
      <c r="B39" s="123"/>
      <c r="C39" s="123"/>
      <c r="D39" s="123"/>
      <c r="E39" s="123"/>
      <c r="F39" s="123"/>
      <c r="G39" s="123"/>
      <c r="H39" s="123"/>
      <c r="I39" s="123"/>
      <c r="J39" s="123"/>
      <c r="K39" s="123"/>
      <c r="L39" s="177"/>
      <c r="M39" s="178"/>
      <c r="N39" s="178"/>
      <c r="O39" s="179"/>
      <c r="P39" s="10"/>
      <c r="Q39" s="115"/>
      <c r="R39" s="115"/>
      <c r="S39" s="115"/>
      <c r="T39" s="115"/>
      <c r="U39" s="115"/>
      <c r="V39" s="115"/>
      <c r="W39" s="115"/>
      <c r="X39" s="115"/>
      <c r="Y39" s="115"/>
      <c r="Z39" s="115"/>
      <c r="AA39" s="115"/>
      <c r="AB39" s="113"/>
      <c r="AC39" s="113"/>
      <c r="AD39" s="113"/>
      <c r="AE39" s="10"/>
      <c r="AF39" s="41"/>
      <c r="AG39" s="42"/>
    </row>
    <row r="40" spans="1:33">
      <c r="A40" s="12"/>
      <c r="B40" s="123"/>
      <c r="C40" s="123"/>
      <c r="D40" s="123"/>
      <c r="E40" s="123"/>
      <c r="F40" s="123"/>
      <c r="G40" s="123"/>
      <c r="H40" s="123"/>
      <c r="I40" s="123"/>
      <c r="J40" s="123"/>
      <c r="K40" s="123"/>
      <c r="L40" s="177"/>
      <c r="M40" s="178"/>
      <c r="N40" s="178"/>
      <c r="O40" s="179"/>
      <c r="P40" s="10"/>
      <c r="Q40" s="124" t="s">
        <v>43</v>
      </c>
      <c r="R40" s="124"/>
      <c r="S40" s="124"/>
      <c r="T40" s="124"/>
      <c r="U40" s="124"/>
      <c r="V40" s="124"/>
      <c r="W40" s="124"/>
      <c r="X40" s="124"/>
      <c r="Y40" s="124"/>
      <c r="Z40" s="124"/>
      <c r="AA40" s="124"/>
      <c r="AB40" s="112">
        <f>SUM(AB32:AD39)</f>
        <v>0</v>
      </c>
      <c r="AC40" s="112"/>
      <c r="AD40" s="112"/>
      <c r="AE40" s="10"/>
      <c r="AF40" s="41"/>
      <c r="AG40" s="42"/>
    </row>
    <row r="41" spans="1:33">
      <c r="B41" s="124" t="s">
        <v>43</v>
      </c>
      <c r="C41" s="124"/>
      <c r="D41" s="124"/>
      <c r="E41" s="124"/>
      <c r="F41" s="124"/>
      <c r="G41" s="124"/>
      <c r="H41" s="124"/>
      <c r="I41" s="124"/>
      <c r="J41" s="124"/>
      <c r="K41" s="124"/>
      <c r="L41" s="152">
        <f>L32+L34+L35+L38+L39+L40</f>
        <v>0</v>
      </c>
      <c r="M41" s="153"/>
      <c r="N41" s="153"/>
      <c r="O41" s="154"/>
      <c r="P41" s="10"/>
      <c r="Q41" s="118" t="s">
        <v>44</v>
      </c>
      <c r="R41" s="118"/>
      <c r="S41" s="118"/>
      <c r="T41" s="118"/>
      <c r="U41" s="118"/>
      <c r="V41" s="118"/>
      <c r="W41" s="118"/>
      <c r="X41" s="118"/>
      <c r="Y41" s="118"/>
      <c r="Z41" s="118"/>
      <c r="AA41" s="118"/>
      <c r="AB41" s="120">
        <f>L34</f>
        <v>0</v>
      </c>
      <c r="AC41" s="120"/>
      <c r="AD41" s="120"/>
      <c r="AE41" s="10"/>
      <c r="AF41" s="41"/>
      <c r="AG41" s="42"/>
    </row>
    <row r="42" spans="1:33">
      <c r="B42" s="10"/>
      <c r="C42" s="10"/>
      <c r="D42" s="10"/>
      <c r="E42" s="10"/>
      <c r="F42" s="10"/>
      <c r="G42" s="10"/>
      <c r="H42" s="10"/>
      <c r="I42" s="10"/>
      <c r="J42" s="10"/>
      <c r="K42" s="10"/>
      <c r="L42" s="10"/>
      <c r="M42" s="10"/>
      <c r="N42" s="10"/>
      <c r="O42" s="10"/>
      <c r="P42" s="10"/>
      <c r="Q42" s="118" t="s">
        <v>45</v>
      </c>
      <c r="R42" s="118"/>
      <c r="S42" s="118"/>
      <c r="T42" s="118"/>
      <c r="U42" s="118"/>
      <c r="V42" s="118"/>
      <c r="W42" s="118"/>
      <c r="X42" s="118"/>
      <c r="Y42" s="118"/>
      <c r="Z42" s="118"/>
      <c r="AA42" s="118"/>
      <c r="AB42" s="120">
        <f>L35</f>
        <v>0</v>
      </c>
      <c r="AC42" s="120"/>
      <c r="AD42" s="120"/>
      <c r="AE42" s="10"/>
      <c r="AF42" s="41"/>
      <c r="AG42" s="42"/>
    </row>
    <row r="43" spans="1:33">
      <c r="AE43" s="10"/>
      <c r="AF43" s="41"/>
      <c r="AG43" s="42"/>
    </row>
    <row r="44" spans="1:33">
      <c r="A44" s="12"/>
      <c r="B44" s="10"/>
      <c r="C44" s="10"/>
      <c r="D44" s="10"/>
      <c r="E44" s="10"/>
      <c r="F44" s="10"/>
      <c r="G44" s="10"/>
      <c r="P44" s="10"/>
      <c r="R44" s="69"/>
      <c r="S44" s="69"/>
      <c r="T44" s="69"/>
      <c r="U44" s="122" t="b">
        <f>IF(L45&gt;0,IF(AB44*0.7&gt;=200,AB44*0.7,0))</f>
        <v>0</v>
      </c>
      <c r="V44" s="122"/>
      <c r="W44" s="122"/>
      <c r="X44" s="69"/>
      <c r="Y44" s="124" t="s">
        <v>43</v>
      </c>
      <c r="Z44" s="124"/>
      <c r="AA44" s="151"/>
      <c r="AB44" s="112">
        <f>SUM(AB40:AD42)</f>
        <v>0</v>
      </c>
      <c r="AC44" s="112"/>
      <c r="AD44" s="112"/>
      <c r="AE44" s="10"/>
      <c r="AF44" s="41"/>
      <c r="AG44" s="42"/>
    </row>
    <row r="45" spans="1:33">
      <c r="A45" s="12"/>
      <c r="B45" s="10"/>
      <c r="C45" s="10"/>
      <c r="D45" s="10"/>
      <c r="E45" s="10"/>
      <c r="F45" s="10"/>
      <c r="G45" s="10"/>
      <c r="I45" s="63" t="s">
        <v>46</v>
      </c>
      <c r="L45" s="152">
        <f>AB44-L41</f>
        <v>0</v>
      </c>
      <c r="M45" s="153"/>
      <c r="N45" s="153"/>
      <c r="O45" s="154"/>
      <c r="P45" s="10"/>
      <c r="Q45" s="11" t="s">
        <v>231</v>
      </c>
      <c r="U45" s="112">
        <f>IF(L45&lt;0,0,IF(U44&gt;L45,L45,U44))</f>
        <v>0</v>
      </c>
      <c r="V45" s="112"/>
      <c r="W45" s="112"/>
      <c r="X45" s="63"/>
      <c r="Y45" s="63"/>
      <c r="Z45" s="63"/>
      <c r="AA45" s="63"/>
      <c r="AB45" s="34"/>
      <c r="AE45" s="10"/>
      <c r="AF45" s="41"/>
      <c r="AG45" s="42"/>
    </row>
    <row r="46" spans="1:33" ht="4.5" customHeight="1">
      <c r="A46" s="12"/>
      <c r="B46" s="10"/>
      <c r="C46" s="10"/>
      <c r="D46" s="10"/>
      <c r="E46" s="10"/>
      <c r="F46" s="10"/>
      <c r="G46" s="10"/>
      <c r="H46" s="10"/>
      <c r="I46" s="10"/>
      <c r="J46" s="10"/>
      <c r="K46" s="10"/>
      <c r="L46" s="10"/>
      <c r="M46" s="10"/>
      <c r="N46" s="10"/>
      <c r="O46" s="10"/>
      <c r="P46" s="33"/>
      <c r="Q46" s="10"/>
      <c r="R46" s="10"/>
      <c r="S46" s="10"/>
      <c r="T46" s="10"/>
      <c r="U46" s="10"/>
      <c r="V46" s="10"/>
      <c r="W46" s="10"/>
      <c r="X46" s="10"/>
      <c r="Y46" s="10"/>
      <c r="Z46" s="10"/>
      <c r="AA46" s="10"/>
      <c r="AB46" s="10"/>
      <c r="AC46" s="10"/>
      <c r="AD46" s="10"/>
      <c r="AE46" s="10"/>
    </row>
    <row r="47" spans="1:33">
      <c r="A47" s="12" t="s">
        <v>128</v>
      </c>
      <c r="B47" s="31" t="s">
        <v>108</v>
      </c>
      <c r="C47" s="33"/>
      <c r="D47" s="33"/>
      <c r="E47" s="33"/>
      <c r="F47" s="33"/>
      <c r="G47" s="33"/>
      <c r="H47" s="33"/>
      <c r="I47" s="33"/>
      <c r="J47" s="33"/>
      <c r="K47" s="33"/>
      <c r="L47" s="33"/>
      <c r="M47" s="33"/>
      <c r="N47" s="33"/>
      <c r="O47" s="91"/>
      <c r="P47" s="9"/>
      <c r="Q47" s="33"/>
      <c r="R47" s="33"/>
      <c r="S47" s="33"/>
      <c r="T47" s="33"/>
      <c r="U47" s="33"/>
      <c r="V47" s="33"/>
      <c r="W47" s="33"/>
      <c r="X47" s="33"/>
      <c r="Y47" s="33"/>
      <c r="Z47" s="33"/>
      <c r="AA47" s="33"/>
      <c r="AB47" s="33"/>
      <c r="AC47" s="33"/>
      <c r="AD47" s="10"/>
      <c r="AE47" s="10"/>
    </row>
    <row r="48" spans="1:33">
      <c r="A48" s="12"/>
      <c r="B48" s="119" t="s">
        <v>109</v>
      </c>
      <c r="C48" s="119"/>
      <c r="D48" s="119"/>
      <c r="E48" s="119"/>
      <c r="F48" s="229"/>
      <c r="G48" s="229"/>
      <c r="H48" s="229"/>
      <c r="I48" s="229"/>
      <c r="J48" s="229"/>
      <c r="K48" s="229"/>
      <c r="L48" s="229"/>
      <c r="M48" s="229"/>
      <c r="N48" s="229"/>
      <c r="O48" s="229"/>
      <c r="P48" s="9"/>
      <c r="Q48" s="119" t="s">
        <v>111</v>
      </c>
      <c r="R48" s="119"/>
      <c r="S48" s="119"/>
      <c r="T48" s="119"/>
      <c r="U48" s="114"/>
      <c r="V48" s="114"/>
      <c r="W48" s="114"/>
      <c r="X48" s="114"/>
      <c r="Y48" s="114"/>
      <c r="Z48" s="114"/>
      <c r="AA48" s="114"/>
      <c r="AB48" s="114"/>
      <c r="AC48" s="114"/>
      <c r="AD48" s="10"/>
      <c r="AE48" s="10"/>
    </row>
    <row r="49" spans="1:31">
      <c r="A49" s="12"/>
      <c r="B49" s="119" t="s">
        <v>110</v>
      </c>
      <c r="C49" s="119"/>
      <c r="D49" s="119"/>
      <c r="E49" s="119"/>
      <c r="F49" s="150"/>
      <c r="G49" s="150"/>
      <c r="H49" s="150"/>
      <c r="I49" s="150"/>
      <c r="J49" s="150"/>
      <c r="K49" s="150"/>
      <c r="L49" s="150"/>
      <c r="M49" s="150"/>
      <c r="N49" s="150"/>
      <c r="O49" s="150"/>
      <c r="P49" s="10"/>
      <c r="Q49" s="119" t="s">
        <v>112</v>
      </c>
      <c r="R49" s="119"/>
      <c r="S49" s="119"/>
      <c r="T49" s="119"/>
      <c r="U49" s="114"/>
      <c r="V49" s="114"/>
      <c r="W49" s="114"/>
      <c r="X49" s="114"/>
      <c r="Y49" s="114"/>
      <c r="Z49" s="114"/>
      <c r="AA49" s="114"/>
      <c r="AB49" s="114"/>
      <c r="AC49" s="114"/>
      <c r="AD49" s="10"/>
      <c r="AE49" s="10"/>
    </row>
    <row r="50" spans="1:31" ht="4.5" customHeight="1">
      <c r="A50" s="12"/>
      <c r="B50" s="10"/>
      <c r="C50" s="10"/>
      <c r="D50" s="10"/>
      <c r="E50" s="10"/>
      <c r="F50" s="10"/>
      <c r="G50" s="10"/>
      <c r="H50" s="10"/>
      <c r="I50" s="10"/>
      <c r="J50" s="10"/>
      <c r="K50" s="10"/>
      <c r="L50" s="10"/>
      <c r="M50" s="10"/>
      <c r="N50" s="10"/>
      <c r="O50" s="10"/>
      <c r="P50" s="43"/>
      <c r="Q50" s="10"/>
      <c r="R50" s="10"/>
      <c r="S50" s="10"/>
      <c r="T50" s="10"/>
      <c r="U50" s="10"/>
      <c r="V50" s="10"/>
      <c r="W50" s="10"/>
      <c r="X50" s="10"/>
      <c r="Y50" s="10"/>
      <c r="Z50" s="10"/>
      <c r="AA50" s="10"/>
      <c r="AB50" s="10"/>
      <c r="AC50" s="10"/>
      <c r="AD50" s="10"/>
      <c r="AE50" s="10"/>
    </row>
    <row r="51" spans="1:31">
      <c r="A51" s="12"/>
      <c r="B51" s="147" t="s">
        <v>114</v>
      </c>
      <c r="C51" s="148"/>
      <c r="D51" s="148"/>
      <c r="E51" s="148"/>
      <c r="F51" s="148"/>
      <c r="G51" s="148"/>
      <c r="H51" s="148"/>
      <c r="I51" s="148"/>
      <c r="J51" s="148"/>
      <c r="K51" s="148"/>
      <c r="L51" s="148"/>
      <c r="M51" s="148"/>
      <c r="N51" s="13"/>
      <c r="O51" s="13"/>
      <c r="P51" s="21" t="s">
        <v>115</v>
      </c>
      <c r="Q51" s="16"/>
      <c r="R51" s="16"/>
      <c r="S51" s="16"/>
      <c r="T51" s="16"/>
      <c r="U51" s="16"/>
      <c r="V51" s="16"/>
      <c r="W51" s="16"/>
      <c r="X51" s="16"/>
      <c r="Y51" s="24"/>
      <c r="Z51" s="25"/>
      <c r="AA51" s="111" t="s">
        <v>138</v>
      </c>
      <c r="AB51" s="111"/>
      <c r="AC51" s="111"/>
      <c r="AD51" s="111"/>
      <c r="AE51" s="111"/>
    </row>
    <row r="52" spans="1:31" ht="15" customHeight="1">
      <c r="A52" s="12" t="s">
        <v>129</v>
      </c>
      <c r="B52" s="17" t="s">
        <v>120</v>
      </c>
      <c r="C52" s="18"/>
      <c r="D52" s="18"/>
      <c r="E52" s="18"/>
      <c r="F52" s="18"/>
      <c r="G52" s="18"/>
      <c r="H52" s="18"/>
      <c r="I52" s="18"/>
      <c r="J52" s="18"/>
      <c r="K52" s="18"/>
      <c r="L52" s="26"/>
      <c r="M52" s="26" t="b">
        <v>0</v>
      </c>
      <c r="N52" s="12" t="s">
        <v>131</v>
      </c>
      <c r="O52" s="90"/>
      <c r="P52" s="18" t="s">
        <v>116</v>
      </c>
      <c r="Q52" s="22"/>
      <c r="R52" s="18"/>
      <c r="S52" s="18"/>
      <c r="T52" s="18"/>
      <c r="U52" s="18"/>
      <c r="V52" s="18"/>
      <c r="W52" s="18"/>
      <c r="X52" s="18"/>
      <c r="Y52" s="26"/>
      <c r="Z52" s="27" t="b">
        <v>0</v>
      </c>
      <c r="AA52" s="102" t="str">
        <f>IF(AND(H4&lt;&gt;0,AB4&lt;&gt;0,J5&lt;&gt;0,AB5&lt;&gt;0,I7&lt;&gt;0,AC11=TRUE,AC12=FALSE,K20/M25&lt;20,K20&lt;=100,U45&gt;0,F49&lt;&gt;0,M52=TRUE,Z52=TRUE,Z53=TRUE,Z54=TRUE,Z55=TRUE)=TRUE,"Der Antrag ist vollständig und nach erster Prüfung korrekt!","Der Antrag ist nicht vollständig bzw. nicht förderfähig!")</f>
        <v>Der Antrag ist nicht vollständig bzw. nicht förderfähig!</v>
      </c>
      <c r="AB52" s="103"/>
      <c r="AC52" s="103"/>
      <c r="AD52" s="103"/>
      <c r="AE52" s="104"/>
    </row>
    <row r="53" spans="1:31">
      <c r="A53" s="12"/>
      <c r="B53" s="17" t="s">
        <v>121</v>
      </c>
      <c r="C53" s="18"/>
      <c r="D53" s="18"/>
      <c r="E53" s="18"/>
      <c r="F53" s="18"/>
      <c r="G53" s="18"/>
      <c r="H53" s="18"/>
      <c r="I53" s="18"/>
      <c r="J53" s="18"/>
      <c r="K53" s="18"/>
      <c r="L53" s="26"/>
      <c r="M53" s="26"/>
      <c r="N53" s="12" t="s">
        <v>132</v>
      </c>
      <c r="O53" s="90"/>
      <c r="P53" s="18" t="s">
        <v>117</v>
      </c>
      <c r="Q53" s="22"/>
      <c r="R53" s="18"/>
      <c r="S53" s="18"/>
      <c r="T53" s="18"/>
      <c r="U53" s="18"/>
      <c r="V53" s="18"/>
      <c r="W53" s="18"/>
      <c r="X53" s="18"/>
      <c r="Y53" s="26"/>
      <c r="Z53" s="27" t="b">
        <v>0</v>
      </c>
      <c r="AA53" s="105"/>
      <c r="AB53" s="106"/>
      <c r="AC53" s="106"/>
      <c r="AD53" s="106"/>
      <c r="AE53" s="107"/>
    </row>
    <row r="54" spans="1:31">
      <c r="A54" s="12" t="s">
        <v>130</v>
      </c>
      <c r="B54" s="17" t="s">
        <v>122</v>
      </c>
      <c r="C54" s="18"/>
      <c r="D54" s="18"/>
      <c r="E54" s="18"/>
      <c r="F54" s="18"/>
      <c r="G54" s="18"/>
      <c r="H54" s="18"/>
      <c r="I54" s="18"/>
      <c r="J54" s="18"/>
      <c r="K54" s="18"/>
      <c r="L54" s="26"/>
      <c r="M54" s="26" t="b">
        <v>0</v>
      </c>
      <c r="N54" s="12" t="s">
        <v>133</v>
      </c>
      <c r="O54" s="90"/>
      <c r="P54" s="18" t="s">
        <v>118</v>
      </c>
      <c r="Q54" s="22"/>
      <c r="R54" s="18"/>
      <c r="S54" s="18"/>
      <c r="T54" s="18"/>
      <c r="U54" s="18"/>
      <c r="V54" s="18"/>
      <c r="W54" s="18"/>
      <c r="X54" s="18"/>
      <c r="Y54" s="26"/>
      <c r="Z54" s="27" t="b">
        <v>0</v>
      </c>
      <c r="AA54" s="105"/>
      <c r="AB54" s="106"/>
      <c r="AC54" s="106"/>
      <c r="AD54" s="106"/>
      <c r="AE54" s="107"/>
    </row>
    <row r="55" spans="1:31">
      <c r="A55" s="12"/>
      <c r="B55" s="17" t="s">
        <v>123</v>
      </c>
      <c r="C55" s="18"/>
      <c r="D55" s="18"/>
      <c r="E55" s="18"/>
      <c r="F55" s="18"/>
      <c r="G55" s="18"/>
      <c r="H55" s="18"/>
      <c r="I55" s="18"/>
      <c r="J55" s="18"/>
      <c r="K55" s="18"/>
      <c r="L55" s="26"/>
      <c r="M55" s="26"/>
      <c r="N55" s="12" t="s">
        <v>134</v>
      </c>
      <c r="O55" s="90"/>
      <c r="P55" s="18" t="s">
        <v>119</v>
      </c>
      <c r="Q55" s="22"/>
      <c r="R55" s="18"/>
      <c r="S55" s="18"/>
      <c r="T55" s="18"/>
      <c r="U55" s="18"/>
      <c r="V55" s="18"/>
      <c r="W55" s="18"/>
      <c r="X55" s="18"/>
      <c r="Y55" s="26"/>
      <c r="Z55" s="27" t="b">
        <v>0</v>
      </c>
      <c r="AA55" s="105"/>
      <c r="AB55" s="106"/>
      <c r="AC55" s="106"/>
      <c r="AD55" s="106"/>
      <c r="AE55" s="107"/>
    </row>
    <row r="56" spans="1:31">
      <c r="B56" s="19" t="s">
        <v>124</v>
      </c>
      <c r="C56" s="20"/>
      <c r="D56" s="20"/>
      <c r="E56" s="20"/>
      <c r="F56" s="20"/>
      <c r="G56" s="20"/>
      <c r="H56" s="20"/>
      <c r="I56" s="20"/>
      <c r="J56" s="20"/>
      <c r="K56" s="20"/>
      <c r="L56" s="28"/>
      <c r="M56" s="28"/>
      <c r="N56" s="14"/>
      <c r="O56" s="14"/>
      <c r="P56" s="30"/>
      <c r="Q56" s="20"/>
      <c r="R56" s="20"/>
      <c r="S56" s="20"/>
      <c r="T56" s="20"/>
      <c r="U56" s="20"/>
      <c r="V56" s="20"/>
      <c r="W56" s="20"/>
      <c r="X56" s="20"/>
      <c r="Y56" s="28"/>
      <c r="Z56" s="29"/>
      <c r="AA56" s="108"/>
      <c r="AB56" s="109"/>
      <c r="AC56" s="109"/>
      <c r="AD56" s="109"/>
      <c r="AE56" s="110"/>
    </row>
    <row r="58" spans="1:31">
      <c r="B58" s="82" t="s">
        <v>139</v>
      </c>
      <c r="C58" s="82"/>
      <c r="D58" s="114"/>
      <c r="E58" s="114"/>
      <c r="F58" s="114"/>
      <c r="G58" s="114"/>
      <c r="H58" s="114"/>
      <c r="I58" s="114"/>
      <c r="J58" s="114"/>
      <c r="L58" s="82" t="s">
        <v>286</v>
      </c>
      <c r="M58" s="82"/>
      <c r="N58" s="82"/>
      <c r="O58" s="82"/>
      <c r="P58" s="82"/>
      <c r="Q58" s="82"/>
      <c r="R58" s="82"/>
      <c r="S58" s="82"/>
      <c r="T58" s="82"/>
      <c r="U58" s="82"/>
      <c r="V58" s="114"/>
      <c r="W58" s="114"/>
      <c r="X58" s="114"/>
      <c r="Y58" s="114"/>
      <c r="Z58" s="114"/>
      <c r="AA58" s="114"/>
      <c r="AB58" s="114"/>
      <c r="AC58" s="114"/>
      <c r="AD58" s="114"/>
      <c r="AE58" s="114"/>
    </row>
  </sheetData>
  <mergeCells count="141">
    <mergeCell ref="L45:O45"/>
    <mergeCell ref="F48:O48"/>
    <mergeCell ref="F49:O49"/>
    <mergeCell ref="Y44:AA44"/>
    <mergeCell ref="K20:O20"/>
    <mergeCell ref="B20:J20"/>
    <mergeCell ref="D58:J58"/>
    <mergeCell ref="B51:M51"/>
    <mergeCell ref="Q17:Z17"/>
    <mergeCell ref="B17:J17"/>
    <mergeCell ref="AA14:AB14"/>
    <mergeCell ref="AC14:AD14"/>
    <mergeCell ref="M25:N25"/>
    <mergeCell ref="Q24:Z24"/>
    <mergeCell ref="AB34:AD34"/>
    <mergeCell ref="AC21:AD21"/>
    <mergeCell ref="AC24:AD24"/>
    <mergeCell ref="K23:L23"/>
    <mergeCell ref="M19:N19"/>
    <mergeCell ref="K24:L24"/>
    <mergeCell ref="AA24:AB24"/>
    <mergeCell ref="Q27:AD27"/>
    <mergeCell ref="AB31:AD31"/>
    <mergeCell ref="Q25:Z25"/>
    <mergeCell ref="AA25:AB25"/>
    <mergeCell ref="AA21:AB21"/>
    <mergeCell ref="M24:N24"/>
    <mergeCell ref="A1:AE1"/>
    <mergeCell ref="AC7:AC9"/>
    <mergeCell ref="AB5:AD5"/>
    <mergeCell ref="AB4:AD4"/>
    <mergeCell ref="AC18:AD18"/>
    <mergeCell ref="I11:L11"/>
    <mergeCell ref="I12:L12"/>
    <mergeCell ref="U11:V11"/>
    <mergeCell ref="U12:V12"/>
    <mergeCell ref="J5:R5"/>
    <mergeCell ref="H4:R4"/>
    <mergeCell ref="I8:AB8"/>
    <mergeCell ref="I7:AB7"/>
    <mergeCell ref="I9:AB9"/>
    <mergeCell ref="Q16:Z16"/>
    <mergeCell ref="B16:J16"/>
    <mergeCell ref="B14:J14"/>
    <mergeCell ref="AC17:AD17"/>
    <mergeCell ref="AA17:AB17"/>
    <mergeCell ref="U2:AD2"/>
    <mergeCell ref="F2:T2"/>
    <mergeCell ref="B15:J15"/>
    <mergeCell ref="K15:L15"/>
    <mergeCell ref="M15:N15"/>
    <mergeCell ref="V58:AE58"/>
    <mergeCell ref="Q48:T48"/>
    <mergeCell ref="M16:N16"/>
    <mergeCell ref="M14:N14"/>
    <mergeCell ref="K14:L14"/>
    <mergeCell ref="M23:N23"/>
    <mergeCell ref="AC23:AD23"/>
    <mergeCell ref="AA23:AB23"/>
    <mergeCell ref="K16:L16"/>
    <mergeCell ref="Q14:Z14"/>
    <mergeCell ref="AC16:AD16"/>
    <mergeCell ref="AA16:AB16"/>
    <mergeCell ref="M17:N17"/>
    <mergeCell ref="K17:L17"/>
    <mergeCell ref="K19:L19"/>
    <mergeCell ref="M18:N18"/>
    <mergeCell ref="K18:L18"/>
    <mergeCell ref="I34:K34"/>
    <mergeCell ref="Q28:V28"/>
    <mergeCell ref="Y28:AB28"/>
    <mergeCell ref="Q23:Z23"/>
    <mergeCell ref="Q20:Z20"/>
    <mergeCell ref="Q19:Z19"/>
    <mergeCell ref="B19:J19"/>
    <mergeCell ref="B18:J18"/>
    <mergeCell ref="AC29:AD29"/>
    <mergeCell ref="AB36:AD36"/>
    <mergeCell ref="AB37:AD37"/>
    <mergeCell ref="AC28:AD28"/>
    <mergeCell ref="B23:J24"/>
    <mergeCell ref="Q18:Z18"/>
    <mergeCell ref="AC20:AD20"/>
    <mergeCell ref="AA20:AB20"/>
    <mergeCell ref="AC19:AD19"/>
    <mergeCell ref="AA19:AB19"/>
    <mergeCell ref="AA18:AB18"/>
    <mergeCell ref="Q33:AA33"/>
    <mergeCell ref="Q32:AA32"/>
    <mergeCell ref="B37:K37"/>
    <mergeCell ref="B35:K35"/>
    <mergeCell ref="B33:K33"/>
    <mergeCell ref="B32:K32"/>
    <mergeCell ref="Q31:AA31"/>
    <mergeCell ref="B31:K31"/>
    <mergeCell ref="W28:X28"/>
    <mergeCell ref="AC25:AD25"/>
    <mergeCell ref="Q39:AA39"/>
    <mergeCell ref="Q37:AA37"/>
    <mergeCell ref="Q36:AA36"/>
    <mergeCell ref="Q35:AA35"/>
    <mergeCell ref="B41:K41"/>
    <mergeCell ref="AB41:AD41"/>
    <mergeCell ref="Q29:X29"/>
    <mergeCell ref="L31:O31"/>
    <mergeCell ref="L32:O32"/>
    <mergeCell ref="L33:O33"/>
    <mergeCell ref="L34:O34"/>
    <mergeCell ref="L35:O35"/>
    <mergeCell ref="B36:O36"/>
    <mergeCell ref="L37:O37"/>
    <mergeCell ref="L38:O38"/>
    <mergeCell ref="L39:O39"/>
    <mergeCell ref="L40:O40"/>
    <mergeCell ref="L41:O41"/>
    <mergeCell ref="AB35:AD35"/>
    <mergeCell ref="U44:W44"/>
    <mergeCell ref="AB40:AD40"/>
    <mergeCell ref="B40:K40"/>
    <mergeCell ref="B39:K39"/>
    <mergeCell ref="B38:K38"/>
    <mergeCell ref="Q40:AA40"/>
    <mergeCell ref="AA52:AE56"/>
    <mergeCell ref="AA51:AE51"/>
    <mergeCell ref="U45:W45"/>
    <mergeCell ref="AB32:AD32"/>
    <mergeCell ref="AB33:AD33"/>
    <mergeCell ref="U48:AC48"/>
    <mergeCell ref="U49:AC49"/>
    <mergeCell ref="Q34:AA34"/>
    <mergeCell ref="B34:H34"/>
    <mergeCell ref="Q42:AA42"/>
    <mergeCell ref="Q38:AA38"/>
    <mergeCell ref="AB38:AD38"/>
    <mergeCell ref="B49:E49"/>
    <mergeCell ref="B48:E48"/>
    <mergeCell ref="Q49:T49"/>
    <mergeCell ref="AB39:AD39"/>
    <mergeCell ref="AB42:AD42"/>
    <mergeCell ref="AB44:AD44"/>
    <mergeCell ref="Q41:AA41"/>
  </mergeCells>
  <conditionalFormatting sqref="AA52">
    <cfRule type="iconSet" priority="7">
      <iconSet iconSet="3TrafficLights2">
        <cfvo type="percent" val="0"/>
        <cfvo type="percent" val="33"/>
        <cfvo type="percent" val="67"/>
      </iconSet>
    </cfRule>
  </conditionalFormatting>
  <conditionalFormatting sqref="AA52">
    <cfRule type="containsText" dxfId="5" priority="5" operator="containsText" text="Der Antrag ist nicht vollständig bzw. nicht förderfähig!">
      <formula>NOT(ISERROR(SEARCH("Der Antrag ist nicht vollständig bzw. nicht förderfähig!",AA52)))</formula>
    </cfRule>
    <cfRule type="containsText" dxfId="4" priority="6" operator="containsText" text="Der Antrag ist vollständig und nach erster Prüfung korrekt!">
      <formula>NOT(ISERROR(SEARCH("Der Antrag ist vollständig und nach erster Prüfung korrekt!",AA52)))</formula>
    </cfRule>
  </conditionalFormatting>
  <conditionalFormatting sqref="K20">
    <cfRule type="cellIs" dxfId="3" priority="4" operator="greaterThan">
      <formula>100</formula>
    </cfRule>
  </conditionalFormatting>
  <conditionalFormatting sqref="U45:W45">
    <cfRule type="cellIs" dxfId="1" priority="2" operator="equal">
      <formula>0</formula>
    </cfRule>
  </conditionalFormatting>
  <conditionalFormatting sqref="F49">
    <cfRule type="cellIs" dxfId="0" priority="1" operator="equal">
      <formula>0</formula>
    </cfRule>
  </conditionalFormatting>
  <dataValidations count="1">
    <dataValidation type="list" allowBlank="1" showInputMessage="1" showErrorMessage="1" sqref="I7:AB9">
      <formula1>Themenschwerpunkte</formula1>
    </dataValidation>
  </dataValidations>
  <pageMargins left="0.27960526315789475" right="0.28186274509803921" top="0.78740157499999996" bottom="0.32608695652173914" header="0.3" footer="0.3"/>
  <pageSetup paperSize="9" scale="95" orientation="portrait" r:id="rId1"/>
  <ignoredErrors>
    <ignoredError sqref="U12 AD7:AD9 AA21 AC21 M25 L34 AB41:AB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27</xdr:col>
                    <xdr:colOff>160020</xdr:colOff>
                    <xdr:row>9</xdr:row>
                    <xdr:rowOff>38100</xdr:rowOff>
                  </from>
                  <to>
                    <xdr:col>29</xdr:col>
                    <xdr:colOff>99060</xdr:colOff>
                    <xdr:row>11</xdr:row>
                    <xdr:rowOff>7620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27</xdr:col>
                    <xdr:colOff>160020</xdr:colOff>
                    <xdr:row>10</xdr:row>
                    <xdr:rowOff>160020</xdr:rowOff>
                  </from>
                  <to>
                    <xdr:col>29</xdr:col>
                    <xdr:colOff>114300</xdr:colOff>
                    <xdr:row>12</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12</xdr:col>
                    <xdr:colOff>0</xdr:colOff>
                    <xdr:row>50</xdr:row>
                    <xdr:rowOff>182880</xdr:rowOff>
                  </from>
                  <to>
                    <xdr:col>13</xdr:col>
                    <xdr:colOff>0</xdr:colOff>
                    <xdr:row>52</xdr:row>
                    <xdr:rowOff>22860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25</xdr:col>
                    <xdr:colOff>0</xdr:colOff>
                    <xdr:row>54</xdr:row>
                    <xdr:rowOff>0</xdr:rowOff>
                  </from>
                  <to>
                    <xdr:col>26</xdr:col>
                    <xdr:colOff>68580</xdr:colOff>
                    <xdr:row>55</xdr:row>
                    <xdr:rowOff>30480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25</xdr:col>
                    <xdr:colOff>0</xdr:colOff>
                    <xdr:row>53</xdr:row>
                    <xdr:rowOff>0</xdr:rowOff>
                  </from>
                  <to>
                    <xdr:col>26</xdr:col>
                    <xdr:colOff>68580</xdr:colOff>
                    <xdr:row>54</xdr:row>
                    <xdr:rowOff>30480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25</xdr:col>
                    <xdr:colOff>0</xdr:colOff>
                    <xdr:row>52</xdr:row>
                    <xdr:rowOff>0</xdr:rowOff>
                  </from>
                  <to>
                    <xdr:col>26</xdr:col>
                    <xdr:colOff>68580</xdr:colOff>
                    <xdr:row>53</xdr:row>
                    <xdr:rowOff>30480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25</xdr:col>
                    <xdr:colOff>0</xdr:colOff>
                    <xdr:row>51</xdr:row>
                    <xdr:rowOff>0</xdr:rowOff>
                  </from>
                  <to>
                    <xdr:col>26</xdr:col>
                    <xdr:colOff>68580</xdr:colOff>
                    <xdr:row>52</xdr:row>
                    <xdr:rowOff>30480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12</xdr:col>
                    <xdr:colOff>7620</xdr:colOff>
                    <xdr:row>52</xdr:row>
                    <xdr:rowOff>182880</xdr:rowOff>
                  </from>
                  <to>
                    <xdr:col>13</xdr:col>
                    <xdr:colOff>7620</xdr:colOff>
                    <xdr:row>54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abSelected="1" topLeftCell="A39" zoomScale="130" zoomScaleNormal="130" zoomScaleSheetLayoutView="90" workbookViewId="0">
      <selection activeCell="AF36" sqref="AF36"/>
    </sheetView>
  </sheetViews>
  <sheetFormatPr baseColWidth="10" defaultColWidth="11.44140625" defaultRowHeight="14.4"/>
  <cols>
    <col min="1" max="6" width="3.109375" style="11" customWidth="1"/>
    <col min="7" max="7" width="2.44140625" style="11" customWidth="1"/>
    <col min="8" max="9" width="3.44140625" style="11" customWidth="1"/>
    <col min="10" max="10" width="3.109375" style="11" customWidth="1"/>
    <col min="11" max="11" width="2.5546875" style="11" customWidth="1"/>
    <col min="12" max="12" width="3.109375" style="11" customWidth="1"/>
    <col min="13" max="13" width="2.44140625" style="11" customWidth="1"/>
    <col min="14" max="14" width="4.44140625" style="11" customWidth="1"/>
    <col min="15" max="15" width="1.5546875" style="11" customWidth="1"/>
    <col min="16" max="19" width="3.33203125" style="11" customWidth="1"/>
    <col min="20" max="20" width="3.5546875" style="11" customWidth="1"/>
    <col min="21" max="21" width="4" style="11" customWidth="1"/>
    <col min="22" max="29" width="3.33203125" style="11" customWidth="1"/>
    <col min="30" max="16384" width="11.44140625" style="11"/>
  </cols>
  <sheetData>
    <row r="1" spans="1:29" ht="36.75" customHeight="1">
      <c r="A1" s="137" t="s">
        <v>68</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2" spans="1:29">
      <c r="H2" s="80"/>
      <c r="I2" s="80" t="s">
        <v>278</v>
      </c>
      <c r="J2" s="80"/>
      <c r="K2" s="80"/>
      <c r="L2" s="80"/>
      <c r="M2" s="80"/>
      <c r="N2" s="80"/>
      <c r="O2" s="80"/>
      <c r="P2" s="80"/>
      <c r="Q2" s="80"/>
      <c r="R2" s="80"/>
      <c r="S2" s="80"/>
      <c r="T2" s="145" t="s">
        <v>284</v>
      </c>
      <c r="U2" s="145"/>
      <c r="V2" s="145"/>
      <c r="W2" s="145"/>
      <c r="X2" s="145"/>
      <c r="Y2" s="145"/>
      <c r="Z2" s="145"/>
      <c r="AA2" s="145"/>
      <c r="AB2" s="145"/>
      <c r="AC2" s="145"/>
    </row>
    <row r="3" spans="1:29" ht="6.9" customHeight="1"/>
    <row r="4" spans="1:29">
      <c r="A4" s="11" t="s">
        <v>34</v>
      </c>
      <c r="G4" s="140">
        <f>Antrag_AEJ!H4</f>
        <v>0</v>
      </c>
      <c r="H4" s="140"/>
      <c r="I4" s="140"/>
      <c r="J4" s="140"/>
      <c r="K4" s="140"/>
      <c r="L4" s="140"/>
      <c r="M4" s="140"/>
      <c r="N4" s="140"/>
      <c r="O4" s="140"/>
      <c r="P4" s="140"/>
      <c r="Q4" s="140"/>
      <c r="S4" s="36"/>
      <c r="T4" s="11" t="s">
        <v>33</v>
      </c>
      <c r="U4" s="37"/>
      <c r="V4" s="37"/>
      <c r="W4" s="37"/>
      <c r="X4" s="37"/>
      <c r="Z4" s="37"/>
      <c r="AA4" s="140">
        <f>Antrag_AEJ!AB4</f>
        <v>0</v>
      </c>
      <c r="AB4" s="140"/>
      <c r="AC4" s="140"/>
    </row>
    <row r="5" spans="1:29">
      <c r="A5" s="11" t="s">
        <v>67</v>
      </c>
      <c r="I5" s="221">
        <f>Antrag_AEJ!J5</f>
        <v>0</v>
      </c>
      <c r="J5" s="221"/>
      <c r="K5" s="221"/>
      <c r="L5" s="221"/>
      <c r="M5" s="221"/>
      <c r="N5" s="221"/>
      <c r="O5" s="221"/>
      <c r="P5" s="221"/>
      <c r="Q5" s="221"/>
      <c r="S5" s="36"/>
      <c r="T5" s="11" t="s">
        <v>63</v>
      </c>
      <c r="U5" s="37"/>
      <c r="V5" s="37"/>
      <c r="W5" s="37"/>
      <c r="X5" s="37"/>
      <c r="Z5" s="37"/>
      <c r="AA5" s="221">
        <f>Antrag_AEJ!AB5</f>
        <v>0</v>
      </c>
      <c r="AB5" s="221"/>
      <c r="AC5" s="221"/>
    </row>
    <row r="6" spans="1:29" ht="6.9" customHeight="1"/>
    <row r="7" spans="1:29">
      <c r="A7" s="37" t="s">
        <v>135</v>
      </c>
      <c r="B7" s="37"/>
      <c r="C7" s="37"/>
      <c r="D7" s="37"/>
      <c r="E7" s="37"/>
      <c r="F7" s="37"/>
      <c r="G7" s="37"/>
      <c r="H7" s="196">
        <f>Antrag_AEJ!I11</f>
        <v>0</v>
      </c>
      <c r="I7" s="196"/>
      <c r="J7" s="196"/>
      <c r="K7" s="196"/>
      <c r="L7" s="38"/>
      <c r="M7" s="73" t="s">
        <v>279</v>
      </c>
      <c r="N7" s="73"/>
      <c r="O7" s="73"/>
      <c r="P7" s="73"/>
      <c r="Q7" s="73"/>
      <c r="R7" s="73"/>
      <c r="S7" s="73"/>
      <c r="T7" s="142">
        <f>Antrag_AEJ!U11</f>
        <v>1</v>
      </c>
      <c r="U7" s="142"/>
      <c r="V7" s="37"/>
      <c r="AA7" s="77"/>
      <c r="AB7" s="77"/>
      <c r="AC7" s="77"/>
    </row>
    <row r="8" spans="1:29">
      <c r="A8" s="37" t="s">
        <v>136</v>
      </c>
      <c r="B8" s="37"/>
      <c r="C8" s="37"/>
      <c r="D8" s="37"/>
      <c r="E8" s="37"/>
      <c r="F8" s="37"/>
      <c r="G8" s="37"/>
      <c r="H8" s="197">
        <f>Antrag_AEJ!I12</f>
        <v>0</v>
      </c>
      <c r="I8" s="197"/>
      <c r="J8" s="197"/>
      <c r="K8" s="197"/>
      <c r="L8" s="38"/>
      <c r="M8" s="73" t="s">
        <v>280</v>
      </c>
      <c r="N8" s="73"/>
      <c r="O8" s="73"/>
      <c r="P8" s="73"/>
      <c r="Q8" s="73"/>
      <c r="R8" s="73"/>
      <c r="S8" s="73"/>
      <c r="T8" s="198">
        <f>Antrag_AEJ!U12</f>
        <v>6</v>
      </c>
      <c r="U8" s="198"/>
      <c r="AA8" s="77"/>
      <c r="AB8" s="77"/>
      <c r="AC8" s="77"/>
    </row>
    <row r="9" spans="1:29" ht="6.9" customHeight="1"/>
    <row r="10" spans="1:29">
      <c r="J10" s="177" t="s">
        <v>98</v>
      </c>
      <c r="K10" s="179"/>
      <c r="L10" s="177" t="s">
        <v>99</v>
      </c>
      <c r="M10" s="179"/>
      <c r="N10" s="87" t="s">
        <v>288</v>
      </c>
      <c r="Z10" s="177" t="s">
        <v>98</v>
      </c>
      <c r="AA10" s="179"/>
      <c r="AB10" s="177" t="s">
        <v>99</v>
      </c>
      <c r="AC10" s="179"/>
    </row>
    <row r="11" spans="1:29">
      <c r="A11" s="193" t="s">
        <v>59</v>
      </c>
      <c r="B11" s="194"/>
      <c r="C11" s="194"/>
      <c r="D11" s="194"/>
      <c r="E11" s="194"/>
      <c r="F11" s="194"/>
      <c r="G11" s="194"/>
      <c r="H11" s="194"/>
      <c r="I11" s="195"/>
      <c r="J11" s="183">
        <f>Antrag_AEJ!K19</f>
        <v>0</v>
      </c>
      <c r="K11" s="184"/>
      <c r="L11" s="183">
        <f>Antrag_AEJ!M19</f>
        <v>0</v>
      </c>
      <c r="M11" s="184"/>
      <c r="N11" s="253">
        <f>Antrag_AEJ!O19</f>
        <v>0</v>
      </c>
      <c r="P11" s="185" t="s">
        <v>100</v>
      </c>
      <c r="Q11" s="201"/>
      <c r="R11" s="201"/>
      <c r="S11" s="201"/>
      <c r="T11" s="201"/>
      <c r="U11" s="201"/>
      <c r="V11" s="201"/>
      <c r="W11" s="201"/>
      <c r="X11" s="201"/>
      <c r="Y11" s="186"/>
      <c r="Z11" s="183">
        <f>Antrag_AEJ!AA21</f>
        <v>0</v>
      </c>
      <c r="AA11" s="184"/>
      <c r="AB11" s="183">
        <f>Antrag_AEJ!AC21</f>
        <v>1</v>
      </c>
      <c r="AC11" s="184"/>
    </row>
    <row r="12" spans="1:29">
      <c r="A12" s="199" t="s">
        <v>59</v>
      </c>
      <c r="B12" s="200"/>
      <c r="C12" s="200"/>
      <c r="D12" s="200"/>
      <c r="E12" s="200"/>
      <c r="F12" s="200"/>
      <c r="G12" s="200"/>
      <c r="H12" s="200"/>
      <c r="I12" s="200"/>
      <c r="J12" s="185">
        <f>Antrag_AEJ!K20</f>
        <v>0</v>
      </c>
      <c r="K12" s="201"/>
      <c r="L12" s="201"/>
      <c r="M12" s="201"/>
      <c r="N12" s="186"/>
      <c r="P12" s="185" t="s">
        <v>102</v>
      </c>
      <c r="Q12" s="201"/>
      <c r="R12" s="201"/>
      <c r="S12" s="201"/>
      <c r="T12" s="201"/>
      <c r="U12" s="201"/>
      <c r="V12" s="201"/>
      <c r="W12" s="201"/>
      <c r="X12" s="201"/>
      <c r="Y12" s="186"/>
      <c r="Z12" s="183">
        <f>Antrag_AEJ!AA24+Antrag_AEJ!AA25</f>
        <v>0</v>
      </c>
      <c r="AA12" s="184"/>
      <c r="AB12" s="183">
        <f>Antrag_AEJ!AC24+Antrag_AEJ!AC25</f>
        <v>1</v>
      </c>
      <c r="AC12" s="184"/>
    </row>
    <row r="13" spans="1:29" ht="6.9" customHeight="1">
      <c r="P13" s="78"/>
      <c r="Q13" s="78"/>
      <c r="R13" s="78"/>
      <c r="S13" s="78"/>
      <c r="T13" s="78"/>
      <c r="U13" s="78"/>
      <c r="V13" s="78"/>
      <c r="W13" s="78"/>
      <c r="X13" s="78"/>
      <c r="Y13" s="78"/>
      <c r="Z13" s="79"/>
      <c r="AA13" s="79"/>
      <c r="AB13" s="79"/>
      <c r="AC13" s="79"/>
    </row>
    <row r="14" spans="1:29" ht="15" customHeight="1">
      <c r="A14" s="187" t="s">
        <v>137</v>
      </c>
      <c r="B14" s="188"/>
      <c r="C14" s="188"/>
      <c r="D14" s="188"/>
      <c r="E14" s="188"/>
      <c r="F14" s="188"/>
      <c r="G14" s="188"/>
      <c r="H14" s="188"/>
      <c r="I14" s="189"/>
      <c r="J14" s="177" t="s">
        <v>98</v>
      </c>
      <c r="K14" s="179"/>
      <c r="L14" s="177" t="s">
        <v>99</v>
      </c>
      <c r="M14" s="179"/>
      <c r="N14" s="87"/>
      <c r="P14" s="193" t="s">
        <v>62</v>
      </c>
      <c r="Q14" s="194"/>
      <c r="R14" s="194"/>
      <c r="S14" s="194"/>
      <c r="T14" s="194"/>
      <c r="U14" s="194"/>
      <c r="V14" s="194"/>
      <c r="W14" s="194"/>
      <c r="X14" s="194"/>
      <c r="Y14" s="194"/>
      <c r="Z14" s="194"/>
      <c r="AA14" s="194"/>
      <c r="AB14" s="194"/>
      <c r="AC14" s="195"/>
    </row>
    <row r="15" spans="1:29">
      <c r="A15" s="190"/>
      <c r="B15" s="191"/>
      <c r="C15" s="191"/>
      <c r="D15" s="191"/>
      <c r="E15" s="191"/>
      <c r="F15" s="191"/>
      <c r="G15" s="191"/>
      <c r="H15" s="191"/>
      <c r="I15" s="192"/>
      <c r="J15" s="183">
        <f>Antrag_AEJ!K24</f>
        <v>1</v>
      </c>
      <c r="K15" s="184"/>
      <c r="L15" s="183">
        <f>Antrag_AEJ!M24</f>
        <v>2</v>
      </c>
      <c r="M15" s="184"/>
      <c r="N15" s="253"/>
      <c r="P15" s="169" t="s">
        <v>28</v>
      </c>
      <c r="Q15" s="170"/>
      <c r="R15" s="170"/>
      <c r="S15" s="170"/>
      <c r="T15" s="170"/>
      <c r="U15" s="171"/>
      <c r="V15" s="183">
        <f>Antrag_AEJ!W28</f>
        <v>0</v>
      </c>
      <c r="W15" s="184"/>
      <c r="X15" s="169" t="s">
        <v>101</v>
      </c>
      <c r="Y15" s="170"/>
      <c r="Z15" s="170"/>
      <c r="AA15" s="171"/>
      <c r="AB15" s="183">
        <f>Antrag_AEJ!AC28</f>
        <v>1</v>
      </c>
      <c r="AC15" s="184"/>
    </row>
    <row r="16" spans="1:29" ht="15" customHeight="1">
      <c r="L16" s="185">
        <f>Antrag_AEJ!M25</f>
        <v>3</v>
      </c>
      <c r="M16" s="186"/>
      <c r="N16" s="88"/>
      <c r="P16" s="126"/>
      <c r="Q16" s="127"/>
      <c r="R16" s="127"/>
      <c r="S16" s="127"/>
      <c r="T16" s="127"/>
      <c r="U16" s="127"/>
      <c r="V16" s="127"/>
      <c r="W16" s="128"/>
      <c r="X16" s="15" t="s">
        <v>104</v>
      </c>
      <c r="Y16" s="15"/>
      <c r="Z16" s="15"/>
      <c r="AA16" s="15"/>
      <c r="AB16" s="183">
        <f>Antrag_AEJ!AC29</f>
        <v>0</v>
      </c>
      <c r="AC16" s="184"/>
    </row>
    <row r="17" spans="1:29" ht="6.9" customHeight="1"/>
    <row r="18" spans="1:29">
      <c r="A18" s="193" t="s">
        <v>36</v>
      </c>
      <c r="B18" s="194"/>
      <c r="C18" s="194"/>
      <c r="D18" s="194"/>
      <c r="E18" s="194"/>
      <c r="F18" s="194"/>
      <c r="G18" s="194"/>
      <c r="H18" s="194"/>
      <c r="I18" s="194"/>
      <c r="J18" s="195"/>
      <c r="K18" s="177" t="s">
        <v>107</v>
      </c>
      <c r="L18" s="178"/>
      <c r="M18" s="178"/>
      <c r="N18" s="179"/>
      <c r="O18" s="10"/>
      <c r="P18" s="193" t="s">
        <v>2</v>
      </c>
      <c r="Q18" s="194"/>
      <c r="R18" s="194"/>
      <c r="S18" s="194"/>
      <c r="T18" s="194"/>
      <c r="U18" s="194"/>
      <c r="V18" s="194"/>
      <c r="W18" s="194"/>
      <c r="X18" s="194"/>
      <c r="Y18" s="194"/>
      <c r="Z18" s="195"/>
      <c r="AA18" s="177" t="s">
        <v>103</v>
      </c>
      <c r="AB18" s="178"/>
      <c r="AC18" s="179"/>
    </row>
    <row r="19" spans="1:29">
      <c r="A19" s="169" t="s">
        <v>105</v>
      </c>
      <c r="B19" s="170"/>
      <c r="C19" s="170"/>
      <c r="D19" s="170"/>
      <c r="E19" s="170"/>
      <c r="F19" s="170"/>
      <c r="G19" s="170"/>
      <c r="H19" s="170"/>
      <c r="I19" s="170"/>
      <c r="J19" s="171"/>
      <c r="K19" s="166">
        <f>Antrag_AEJ!L32</f>
        <v>0</v>
      </c>
      <c r="L19" s="167"/>
      <c r="M19" s="167"/>
      <c r="N19" s="168"/>
      <c r="O19" s="10"/>
      <c r="P19" s="169" t="s">
        <v>39</v>
      </c>
      <c r="Q19" s="170"/>
      <c r="R19" s="170"/>
      <c r="S19" s="170"/>
      <c r="T19" s="170"/>
      <c r="U19" s="170"/>
      <c r="V19" s="170"/>
      <c r="W19" s="170"/>
      <c r="X19" s="170"/>
      <c r="Y19" s="170"/>
      <c r="Z19" s="171"/>
      <c r="AA19" s="166">
        <f>Antrag_AEJ!AB32</f>
        <v>0</v>
      </c>
      <c r="AB19" s="167"/>
      <c r="AC19" s="168"/>
    </row>
    <row r="20" spans="1:29">
      <c r="A20" s="169" t="s">
        <v>64</v>
      </c>
      <c r="B20" s="170"/>
      <c r="C20" s="170"/>
      <c r="D20" s="170"/>
      <c r="E20" s="170"/>
      <c r="F20" s="170"/>
      <c r="G20" s="170"/>
      <c r="H20" s="170"/>
      <c r="I20" s="170"/>
      <c r="J20" s="171"/>
      <c r="K20" s="226">
        <f>Antrag_AEJ!L33</f>
        <v>0</v>
      </c>
      <c r="L20" s="227"/>
      <c r="M20" s="227"/>
      <c r="N20" s="228"/>
      <c r="O20" s="10"/>
      <c r="P20" s="169" t="s">
        <v>40</v>
      </c>
      <c r="Q20" s="170"/>
      <c r="R20" s="170"/>
      <c r="S20" s="170"/>
      <c r="T20" s="170"/>
      <c r="U20" s="170"/>
      <c r="V20" s="170"/>
      <c r="W20" s="170"/>
      <c r="X20" s="170"/>
      <c r="Y20" s="170"/>
      <c r="Z20" s="171"/>
      <c r="AA20" s="166">
        <f>Antrag_AEJ!AB33</f>
        <v>0</v>
      </c>
      <c r="AB20" s="167"/>
      <c r="AC20" s="168"/>
    </row>
    <row r="21" spans="1:29">
      <c r="A21" s="116" t="s">
        <v>290</v>
      </c>
      <c r="B21" s="117"/>
      <c r="C21" s="117"/>
      <c r="D21" s="117"/>
      <c r="E21" s="117"/>
      <c r="F21" s="117"/>
      <c r="G21" s="117"/>
      <c r="H21" s="135">
        <v>12.15</v>
      </c>
      <c r="I21" s="135"/>
      <c r="J21" s="136"/>
      <c r="K21" s="180">
        <f>Antrag_AEJ!L34</f>
        <v>0</v>
      </c>
      <c r="L21" s="181"/>
      <c r="M21" s="181"/>
      <c r="N21" s="182"/>
      <c r="O21" s="10"/>
      <c r="P21" s="169" t="s">
        <v>0</v>
      </c>
      <c r="Q21" s="170"/>
      <c r="R21" s="170"/>
      <c r="S21" s="170"/>
      <c r="T21" s="170"/>
      <c r="U21" s="170"/>
      <c r="V21" s="170"/>
      <c r="W21" s="170"/>
      <c r="X21" s="170"/>
      <c r="Y21" s="170"/>
      <c r="Z21" s="171"/>
      <c r="AA21" s="166">
        <f>Antrag_AEJ!AB34</f>
        <v>0</v>
      </c>
      <c r="AB21" s="167"/>
      <c r="AC21" s="168"/>
    </row>
    <row r="22" spans="1:29">
      <c r="A22" s="169" t="s">
        <v>38</v>
      </c>
      <c r="B22" s="170"/>
      <c r="C22" s="170"/>
      <c r="D22" s="170"/>
      <c r="E22" s="170"/>
      <c r="F22" s="170"/>
      <c r="G22" s="170"/>
      <c r="H22" s="170"/>
      <c r="I22" s="170"/>
      <c r="J22" s="171"/>
      <c r="K22" s="166">
        <f>Antrag_AEJ!L35</f>
        <v>0</v>
      </c>
      <c r="L22" s="167"/>
      <c r="M22" s="167"/>
      <c r="N22" s="168"/>
      <c r="O22" s="10"/>
      <c r="P22" s="169" t="s">
        <v>1</v>
      </c>
      <c r="Q22" s="170"/>
      <c r="R22" s="170"/>
      <c r="S22" s="170"/>
      <c r="T22" s="170"/>
      <c r="U22" s="170"/>
      <c r="V22" s="170"/>
      <c r="W22" s="170"/>
      <c r="X22" s="170"/>
      <c r="Y22" s="170"/>
      <c r="Z22" s="171"/>
      <c r="AA22" s="166">
        <f>Antrag_AEJ!AB35</f>
        <v>0</v>
      </c>
      <c r="AB22" s="167"/>
      <c r="AC22" s="168"/>
    </row>
    <row r="23" spans="1:29" ht="15" customHeight="1">
      <c r="A23" s="224" t="s">
        <v>65</v>
      </c>
      <c r="B23" s="225"/>
      <c r="C23" s="225"/>
      <c r="D23" s="225"/>
      <c r="E23" s="225"/>
      <c r="F23" s="225"/>
      <c r="G23" s="225"/>
      <c r="H23" s="225"/>
      <c r="I23" s="225"/>
      <c r="J23" s="225"/>
      <c r="K23" s="225"/>
      <c r="L23" s="225"/>
      <c r="M23" s="225"/>
      <c r="N23" s="225"/>
      <c r="O23" s="10"/>
      <c r="P23" s="169" t="s">
        <v>41</v>
      </c>
      <c r="Q23" s="170"/>
      <c r="R23" s="170"/>
      <c r="S23" s="170"/>
      <c r="T23" s="170"/>
      <c r="U23" s="170"/>
      <c r="V23" s="170"/>
      <c r="W23" s="170"/>
      <c r="X23" s="170"/>
      <c r="Y23" s="170"/>
      <c r="Z23" s="171"/>
      <c r="AA23" s="166">
        <f>Antrag_AEJ!AB36</f>
        <v>0</v>
      </c>
      <c r="AB23" s="167"/>
      <c r="AC23" s="168"/>
    </row>
    <row r="24" spans="1:29">
      <c r="A24" s="174" t="s">
        <v>66</v>
      </c>
      <c r="B24" s="175"/>
      <c r="C24" s="175"/>
      <c r="D24" s="175"/>
      <c r="E24" s="175"/>
      <c r="F24" s="175"/>
      <c r="G24" s="175"/>
      <c r="H24" s="175"/>
      <c r="I24" s="175"/>
      <c r="J24" s="176"/>
      <c r="K24" s="177" t="s">
        <v>37</v>
      </c>
      <c r="L24" s="178"/>
      <c r="M24" s="178"/>
      <c r="N24" s="179"/>
      <c r="O24" s="10"/>
      <c r="P24" s="169" t="s">
        <v>42</v>
      </c>
      <c r="Q24" s="170"/>
      <c r="R24" s="170"/>
      <c r="S24" s="170"/>
      <c r="T24" s="170"/>
      <c r="U24" s="170"/>
      <c r="V24" s="170"/>
      <c r="W24" s="170"/>
      <c r="X24" s="170"/>
      <c r="Y24" s="170"/>
      <c r="Z24" s="171"/>
      <c r="AA24" s="166">
        <f>Antrag_AEJ!AB37</f>
        <v>0</v>
      </c>
      <c r="AB24" s="167"/>
      <c r="AC24" s="168"/>
    </row>
    <row r="25" spans="1:29">
      <c r="A25" s="163">
        <f>Antrag_AEJ!B38</f>
        <v>0</v>
      </c>
      <c r="B25" s="164"/>
      <c r="C25" s="164"/>
      <c r="D25" s="164"/>
      <c r="E25" s="164"/>
      <c r="F25" s="164"/>
      <c r="G25" s="164"/>
      <c r="H25" s="164"/>
      <c r="I25" s="164"/>
      <c r="J25" s="165"/>
      <c r="K25" s="166">
        <f>Antrag_AEJ!L38</f>
        <v>0</v>
      </c>
      <c r="L25" s="167"/>
      <c r="M25" s="167"/>
      <c r="N25" s="168"/>
      <c r="O25" s="10"/>
      <c r="P25" s="169" t="s">
        <v>291</v>
      </c>
      <c r="Q25" s="170"/>
      <c r="R25" s="170"/>
      <c r="S25" s="170"/>
      <c r="T25" s="170"/>
      <c r="U25" s="170"/>
      <c r="V25" s="170"/>
      <c r="W25" s="170"/>
      <c r="X25" s="170"/>
      <c r="Y25" s="170"/>
      <c r="Z25" s="171"/>
      <c r="AA25" s="166">
        <f>Antrag_AEJ!AB38</f>
        <v>0</v>
      </c>
      <c r="AB25" s="167"/>
      <c r="AC25" s="168"/>
    </row>
    <row r="26" spans="1:29">
      <c r="A26" s="163">
        <f>Antrag_AEJ!B39</f>
        <v>0</v>
      </c>
      <c r="B26" s="164"/>
      <c r="C26" s="164"/>
      <c r="D26" s="164"/>
      <c r="E26" s="164"/>
      <c r="F26" s="164"/>
      <c r="G26" s="164"/>
      <c r="H26" s="164"/>
      <c r="I26" s="164"/>
      <c r="J26" s="165"/>
      <c r="K26" s="166">
        <f>Antrag_AEJ!L39</f>
        <v>0</v>
      </c>
      <c r="L26" s="167"/>
      <c r="M26" s="167"/>
      <c r="N26" s="168"/>
      <c r="O26" s="10"/>
      <c r="P26" s="169"/>
      <c r="Q26" s="170"/>
      <c r="R26" s="170"/>
      <c r="S26" s="170"/>
      <c r="T26" s="170"/>
      <c r="U26" s="170"/>
      <c r="V26" s="170"/>
      <c r="W26" s="170"/>
      <c r="X26" s="170"/>
      <c r="Y26" s="170"/>
      <c r="Z26" s="171"/>
      <c r="AA26" s="166"/>
      <c r="AB26" s="167"/>
      <c r="AC26" s="168"/>
    </row>
    <row r="27" spans="1:29">
      <c r="A27" s="163">
        <f>Antrag_AEJ!B40</f>
        <v>0</v>
      </c>
      <c r="B27" s="164"/>
      <c r="C27" s="164"/>
      <c r="D27" s="164"/>
      <c r="E27" s="164"/>
      <c r="F27" s="164"/>
      <c r="G27" s="164"/>
      <c r="H27" s="164"/>
      <c r="I27" s="164"/>
      <c r="J27" s="165"/>
      <c r="K27" s="166">
        <f>Antrag_AEJ!L40</f>
        <v>0</v>
      </c>
      <c r="L27" s="167"/>
      <c r="M27" s="167"/>
      <c r="N27" s="168"/>
      <c r="O27" s="10"/>
      <c r="P27" s="172" t="s">
        <v>43</v>
      </c>
      <c r="Q27" s="172"/>
      <c r="R27" s="172"/>
      <c r="S27" s="172"/>
      <c r="T27" s="172"/>
      <c r="U27" s="172"/>
      <c r="V27" s="172"/>
      <c r="W27" s="172"/>
      <c r="X27" s="172"/>
      <c r="Y27" s="172"/>
      <c r="Z27" s="173"/>
      <c r="AA27" s="152">
        <f>Antrag_AEJ!AB40</f>
        <v>0</v>
      </c>
      <c r="AB27" s="153"/>
      <c r="AC27" s="154"/>
    </row>
    <row r="28" spans="1:29">
      <c r="A28" s="157" t="s">
        <v>43</v>
      </c>
      <c r="B28" s="157"/>
      <c r="C28" s="157"/>
      <c r="D28" s="157"/>
      <c r="E28" s="157"/>
      <c r="F28" s="157"/>
      <c r="G28" s="157"/>
      <c r="H28" s="157"/>
      <c r="I28" s="157"/>
      <c r="J28" s="158"/>
      <c r="K28" s="159">
        <f>Antrag_AEJ!L41</f>
        <v>0</v>
      </c>
      <c r="L28" s="160"/>
      <c r="M28" s="160"/>
      <c r="N28" s="161"/>
      <c r="O28" s="10"/>
      <c r="P28" s="118" t="s">
        <v>44</v>
      </c>
      <c r="Q28" s="118"/>
      <c r="R28" s="118"/>
      <c r="S28" s="118"/>
      <c r="T28" s="118"/>
      <c r="U28" s="118"/>
      <c r="V28" s="118"/>
      <c r="W28" s="118"/>
      <c r="X28" s="118"/>
      <c r="Y28" s="118"/>
      <c r="Z28" s="118"/>
      <c r="AA28" s="162">
        <f>Antrag_AEJ!AB41</f>
        <v>0</v>
      </c>
      <c r="AB28" s="162"/>
      <c r="AC28" s="162"/>
    </row>
    <row r="29" spans="1:29">
      <c r="A29" s="10"/>
      <c r="B29" s="10"/>
      <c r="C29" s="10"/>
      <c r="D29" s="10"/>
      <c r="E29" s="10"/>
      <c r="F29" s="10"/>
      <c r="G29" s="10"/>
      <c r="H29" s="10"/>
      <c r="I29" s="10"/>
      <c r="J29" s="10"/>
      <c r="K29" s="10"/>
      <c r="L29" s="10"/>
      <c r="M29" s="10"/>
      <c r="N29" s="10"/>
      <c r="O29" s="10"/>
      <c r="P29" s="118" t="s">
        <v>45</v>
      </c>
      <c r="Q29" s="118"/>
      <c r="R29" s="118"/>
      <c r="S29" s="118"/>
      <c r="T29" s="118"/>
      <c r="U29" s="118"/>
      <c r="V29" s="118"/>
      <c r="W29" s="118"/>
      <c r="X29" s="118"/>
      <c r="Y29" s="118"/>
      <c r="Z29" s="118"/>
      <c r="AA29" s="120">
        <f>Antrag_AEJ!AB42</f>
        <v>0</v>
      </c>
      <c r="AB29" s="120"/>
      <c r="AC29" s="120"/>
    </row>
    <row r="30" spans="1:29" ht="6.9" customHeight="1"/>
    <row r="31" spans="1:29">
      <c r="A31" s="124" t="s">
        <v>282</v>
      </c>
      <c r="B31" s="124"/>
      <c r="C31" s="124"/>
      <c r="D31" s="124"/>
      <c r="E31" s="124"/>
      <c r="F31" s="124"/>
      <c r="G31" s="124"/>
      <c r="H31" s="124"/>
      <c r="I31" s="124"/>
      <c r="J31" s="151"/>
      <c r="K31" s="152">
        <f>K19+K21+K22+K25+K26+K27</f>
        <v>0</v>
      </c>
      <c r="L31" s="153"/>
      <c r="M31" s="153"/>
      <c r="N31" s="154"/>
      <c r="O31" s="10"/>
      <c r="P31" s="124" t="s">
        <v>43</v>
      </c>
      <c r="Q31" s="124"/>
      <c r="R31" s="124"/>
      <c r="S31" s="124"/>
      <c r="T31" s="124"/>
      <c r="U31" s="124"/>
      <c r="V31" s="124"/>
      <c r="W31" s="124"/>
      <c r="X31" s="124"/>
      <c r="Y31" s="124"/>
      <c r="Z31" s="151"/>
      <c r="AA31" s="152">
        <f>SUM(AA27:AC29)</f>
        <v>0</v>
      </c>
      <c r="AB31" s="153"/>
      <c r="AC31" s="154"/>
    </row>
    <row r="32" spans="1:29">
      <c r="A32" s="10"/>
      <c r="B32" s="10"/>
      <c r="C32" s="10"/>
      <c r="D32" s="10"/>
      <c r="E32" s="10"/>
      <c r="F32" s="10"/>
      <c r="O32" s="10"/>
      <c r="P32" s="155" t="s">
        <v>46</v>
      </c>
      <c r="Q32" s="155"/>
      <c r="R32" s="155"/>
      <c r="S32" s="155"/>
      <c r="T32" s="155"/>
      <c r="U32" s="155"/>
      <c r="V32" s="155"/>
      <c r="W32" s="155"/>
      <c r="X32" s="155"/>
      <c r="Y32" s="155"/>
      <c r="Z32" s="156"/>
      <c r="AA32" s="152">
        <f>AA31-K31</f>
        <v>0</v>
      </c>
      <c r="AB32" s="153"/>
      <c r="AC32" s="154"/>
    </row>
    <row r="33" spans="1:29" ht="6.9" customHeight="1">
      <c r="A33" s="10"/>
      <c r="B33" s="10"/>
      <c r="C33" s="10"/>
      <c r="D33" s="10"/>
      <c r="E33" s="10"/>
      <c r="F33" s="10"/>
      <c r="G33" s="10"/>
      <c r="H33" s="10"/>
      <c r="I33" s="10"/>
      <c r="J33" s="10"/>
      <c r="K33" s="10"/>
      <c r="L33" s="10"/>
      <c r="M33" s="10"/>
      <c r="N33" s="10"/>
      <c r="O33" s="79"/>
      <c r="P33" s="10"/>
      <c r="Q33" s="10"/>
      <c r="R33" s="10"/>
      <c r="S33" s="10"/>
      <c r="T33" s="10"/>
      <c r="U33" s="10"/>
      <c r="V33" s="10"/>
      <c r="W33" s="10"/>
      <c r="X33" s="10"/>
      <c r="Y33" s="10"/>
      <c r="Z33" s="10"/>
      <c r="AA33" s="10"/>
      <c r="AB33" s="10"/>
      <c r="AC33" s="10"/>
    </row>
    <row r="34" spans="1:29">
      <c r="A34" s="78" t="s">
        <v>108</v>
      </c>
      <c r="B34" s="79"/>
      <c r="C34" s="79"/>
      <c r="D34" s="79"/>
      <c r="E34" s="79"/>
      <c r="F34" s="79"/>
      <c r="G34" s="79"/>
      <c r="H34" s="79"/>
      <c r="I34" s="79"/>
      <c r="J34" s="79"/>
      <c r="K34" s="79"/>
      <c r="L34" s="79"/>
      <c r="M34" s="79"/>
      <c r="N34" s="91"/>
      <c r="O34" s="9"/>
      <c r="P34" s="79"/>
      <c r="Q34" s="79"/>
      <c r="R34" s="79"/>
      <c r="S34" s="79"/>
      <c r="T34" s="79"/>
      <c r="U34" s="79"/>
      <c r="V34" s="79"/>
      <c r="W34" s="79"/>
      <c r="X34" s="79"/>
      <c r="Y34" s="79"/>
      <c r="Z34" s="79"/>
      <c r="AA34" s="79"/>
      <c r="AB34" s="79"/>
      <c r="AC34" s="10"/>
    </row>
    <row r="35" spans="1:29">
      <c r="A35" s="119" t="s">
        <v>109</v>
      </c>
      <c r="B35" s="119"/>
      <c r="C35" s="119"/>
      <c r="D35" s="119"/>
      <c r="E35" s="114">
        <f>Antrag_AEJ!F48</f>
        <v>0</v>
      </c>
      <c r="F35" s="114"/>
      <c r="G35" s="114"/>
      <c r="H35" s="114"/>
      <c r="I35" s="114"/>
      <c r="J35" s="114"/>
      <c r="K35" s="114"/>
      <c r="L35" s="114"/>
      <c r="M35" s="114"/>
      <c r="N35" s="114"/>
      <c r="O35" s="9"/>
      <c r="P35" s="119" t="s">
        <v>111</v>
      </c>
      <c r="Q35" s="119"/>
      <c r="R35" s="119"/>
      <c r="S35" s="119"/>
      <c r="T35" s="114">
        <f>Antrag_AEJ!U48</f>
        <v>0</v>
      </c>
      <c r="U35" s="114"/>
      <c r="V35" s="114"/>
      <c r="W35" s="114"/>
      <c r="X35" s="114"/>
      <c r="Y35" s="114"/>
      <c r="Z35" s="114"/>
      <c r="AA35" s="114"/>
      <c r="AB35" s="114"/>
      <c r="AC35" s="114"/>
    </row>
    <row r="36" spans="1:29">
      <c r="A36" s="119" t="s">
        <v>110</v>
      </c>
      <c r="B36" s="119"/>
      <c r="C36" s="119"/>
      <c r="D36" s="119"/>
      <c r="E36" s="114">
        <f>Antrag_AEJ!F49</f>
        <v>0</v>
      </c>
      <c r="F36" s="114"/>
      <c r="G36" s="114"/>
      <c r="H36" s="114"/>
      <c r="I36" s="114"/>
      <c r="J36" s="114"/>
      <c r="K36" s="114"/>
      <c r="L36" s="114"/>
      <c r="M36" s="114"/>
      <c r="N36" s="114"/>
      <c r="O36" s="10"/>
      <c r="P36" s="119" t="s">
        <v>112</v>
      </c>
      <c r="Q36" s="119"/>
      <c r="R36" s="119"/>
      <c r="S36" s="119"/>
      <c r="T36" s="114">
        <f>Antrag_AEJ!U49</f>
        <v>0</v>
      </c>
      <c r="U36" s="114"/>
      <c r="V36" s="114"/>
      <c r="W36" s="114"/>
      <c r="X36" s="114"/>
      <c r="Y36" s="114"/>
      <c r="Z36" s="114"/>
      <c r="AA36" s="114"/>
      <c r="AB36" s="114"/>
      <c r="AC36" s="114"/>
    </row>
    <row r="37" spans="1:29" ht="6.9" customHeight="1">
      <c r="A37" s="10"/>
      <c r="B37" s="10"/>
      <c r="C37" s="10"/>
      <c r="D37" s="10"/>
      <c r="E37" s="10"/>
      <c r="F37" s="10"/>
      <c r="G37" s="10"/>
      <c r="H37" s="10"/>
      <c r="I37" s="10"/>
      <c r="J37" s="10"/>
      <c r="K37" s="10"/>
      <c r="L37" s="10"/>
      <c r="M37" s="10"/>
      <c r="N37" s="10"/>
      <c r="O37" s="43"/>
      <c r="P37" s="10"/>
      <c r="Q37" s="10"/>
      <c r="R37" s="10"/>
      <c r="S37" s="10"/>
      <c r="T37" s="10"/>
      <c r="U37" s="10"/>
      <c r="V37" s="10"/>
      <c r="W37" s="10"/>
      <c r="X37" s="10"/>
      <c r="Y37" s="10"/>
      <c r="Z37" s="10"/>
      <c r="AA37" s="10"/>
      <c r="AB37" s="10"/>
      <c r="AC37" s="10"/>
    </row>
    <row r="38" spans="1:29">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row>
    <row r="39" spans="1:29" ht="15" customHeight="1">
      <c r="S39" s="211" t="s">
        <v>143</v>
      </c>
      <c r="T39" s="211"/>
      <c r="U39" s="211"/>
      <c r="V39" s="211"/>
      <c r="W39" s="211"/>
      <c r="X39" s="211"/>
      <c r="Y39" s="211"/>
      <c r="Z39" s="211"/>
      <c r="AA39" s="211"/>
      <c r="AB39" s="211"/>
      <c r="AC39" s="211"/>
    </row>
    <row r="40" spans="1:29" ht="15.75" customHeight="1">
      <c r="A40" s="220" t="s">
        <v>140</v>
      </c>
      <c r="B40" s="220"/>
      <c r="C40" s="220"/>
      <c r="D40" s="220"/>
      <c r="E40" s="220"/>
      <c r="F40" s="220"/>
      <c r="G40" s="220"/>
      <c r="H40" s="220"/>
      <c r="I40" s="220"/>
      <c r="J40" s="220"/>
      <c r="K40" s="220"/>
      <c r="L40" s="217"/>
      <c r="M40" s="218"/>
      <c r="N40" s="218"/>
      <c r="O40" s="218"/>
      <c r="P40" s="218"/>
      <c r="Q40" s="219"/>
      <c r="S40" s="212"/>
      <c r="T40" s="212"/>
      <c r="U40" s="212"/>
      <c r="V40" s="212"/>
      <c r="W40" s="212"/>
      <c r="X40" s="212"/>
      <c r="Y40" s="212"/>
      <c r="Z40" s="212"/>
      <c r="AA40" s="212"/>
      <c r="AB40" s="212"/>
      <c r="AC40" s="212"/>
    </row>
    <row r="41" spans="1:29" ht="15.75" customHeight="1">
      <c r="A41" s="220" t="s">
        <v>141</v>
      </c>
      <c r="B41" s="220"/>
      <c r="C41" s="220"/>
      <c r="D41" s="220"/>
      <c r="E41" s="220"/>
      <c r="F41" s="220"/>
      <c r="G41" s="220"/>
      <c r="H41" s="220"/>
      <c r="I41" s="220"/>
      <c r="J41" s="220"/>
      <c r="K41" s="220"/>
      <c r="L41" s="214" t="s">
        <v>148</v>
      </c>
      <c r="M41" s="215"/>
      <c r="N41" s="215"/>
      <c r="O41" s="215"/>
      <c r="P41" s="215"/>
      <c r="Q41" s="216"/>
      <c r="S41" s="126"/>
      <c r="T41" s="127"/>
      <c r="U41" s="127"/>
      <c r="V41" s="127"/>
      <c r="W41" s="127"/>
      <c r="X41" s="127"/>
      <c r="Y41" s="127"/>
      <c r="Z41" s="127"/>
      <c r="AA41" s="127"/>
      <c r="AB41" s="127"/>
      <c r="AC41" s="128"/>
    </row>
    <row r="42" spans="1:29" ht="15.75" customHeight="1">
      <c r="A42" s="220" t="s">
        <v>142</v>
      </c>
      <c r="B42" s="220"/>
      <c r="C42" s="220"/>
      <c r="D42" s="220"/>
      <c r="E42" s="220"/>
      <c r="F42" s="220"/>
      <c r="G42" s="220"/>
      <c r="H42" s="220"/>
      <c r="I42" s="220"/>
      <c r="J42" s="220"/>
      <c r="K42" s="220"/>
      <c r="L42" s="217"/>
      <c r="M42" s="218"/>
      <c r="N42" s="218"/>
      <c r="O42" s="218"/>
      <c r="P42" s="218"/>
      <c r="Q42" s="219"/>
      <c r="W42" s="149" t="s">
        <v>144</v>
      </c>
      <c r="X42" s="149"/>
      <c r="Y42" s="149"/>
      <c r="Z42" s="149"/>
      <c r="AA42" s="149"/>
      <c r="AB42" s="149"/>
      <c r="AC42" s="149"/>
    </row>
    <row r="43" spans="1:29">
      <c r="U43" s="10"/>
    </row>
    <row r="44" spans="1:29">
      <c r="R44" s="119" t="s">
        <v>145</v>
      </c>
      <c r="S44" s="119"/>
      <c r="T44" s="119"/>
      <c r="U44" s="119" t="s">
        <v>146</v>
      </c>
      <c r="V44" s="119"/>
      <c r="W44" s="119"/>
      <c r="X44" s="119"/>
      <c r="Y44" s="119"/>
      <c r="Z44" s="119"/>
      <c r="AA44" s="119"/>
    </row>
    <row r="45" spans="1:29">
      <c r="R45" s="78"/>
      <c r="S45" s="78"/>
      <c r="T45" s="78"/>
      <c r="U45" s="78"/>
      <c r="V45" s="78"/>
      <c r="W45" s="78"/>
      <c r="X45" s="78"/>
      <c r="Y45" s="78"/>
      <c r="Z45" s="78"/>
      <c r="AA45" s="78"/>
    </row>
    <row r="46" spans="1:29">
      <c r="A46" s="11" t="s">
        <v>147</v>
      </c>
    </row>
    <row r="47" spans="1:29" ht="15" customHeight="1">
      <c r="A47" s="202" t="s">
        <v>281</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4"/>
    </row>
    <row r="48" spans="1:29">
      <c r="A48" s="205"/>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7"/>
    </row>
    <row r="49" spans="1:29">
      <c r="A49" s="205"/>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7"/>
    </row>
    <row r="50" spans="1:29">
      <c r="A50" s="205"/>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7"/>
    </row>
    <row r="51" spans="1:29">
      <c r="A51" s="208"/>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10"/>
    </row>
    <row r="52" spans="1:29">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row>
  </sheetData>
  <mergeCells count="111">
    <mergeCell ref="A1:AC1"/>
    <mergeCell ref="A47:AC51"/>
    <mergeCell ref="S39:AC40"/>
    <mergeCell ref="A31:J31"/>
    <mergeCell ref="T2:AC2"/>
    <mergeCell ref="A38:AC38"/>
    <mergeCell ref="L41:Q41"/>
    <mergeCell ref="L40:Q40"/>
    <mergeCell ref="L42:Q42"/>
    <mergeCell ref="A40:K40"/>
    <mergeCell ref="A41:K41"/>
    <mergeCell ref="A42:K42"/>
    <mergeCell ref="G4:Q4"/>
    <mergeCell ref="AA4:AC4"/>
    <mergeCell ref="I5:Q5"/>
    <mergeCell ref="AA5:AC5"/>
    <mergeCell ref="Z10:AA10"/>
    <mergeCell ref="AB10:AC10"/>
    <mergeCell ref="A11:I11"/>
    <mergeCell ref="J11:K11"/>
    <mergeCell ref="L11:M11"/>
    <mergeCell ref="P11:Y11"/>
    <mergeCell ref="Z11:AA11"/>
    <mergeCell ref="AB11:AC11"/>
    <mergeCell ref="H7:K7"/>
    <mergeCell ref="T7:U7"/>
    <mergeCell ref="H8:K8"/>
    <mergeCell ref="T8:U8"/>
    <mergeCell ref="J10:K10"/>
    <mergeCell ref="L10:M10"/>
    <mergeCell ref="P12:Y12"/>
    <mergeCell ref="Z12:AA12"/>
    <mergeCell ref="AB12:AC12"/>
    <mergeCell ref="J12:N12"/>
    <mergeCell ref="A12:I12"/>
    <mergeCell ref="A19:J19"/>
    <mergeCell ref="P19:Z19"/>
    <mergeCell ref="AA19:AC19"/>
    <mergeCell ref="L15:M15"/>
    <mergeCell ref="P15:U15"/>
    <mergeCell ref="V15:W15"/>
    <mergeCell ref="X15:AA15"/>
    <mergeCell ref="AB15:AC15"/>
    <mergeCell ref="L16:M16"/>
    <mergeCell ref="P16:W16"/>
    <mergeCell ref="AB16:AC16"/>
    <mergeCell ref="A14:I15"/>
    <mergeCell ref="J14:K14"/>
    <mergeCell ref="L14:M14"/>
    <mergeCell ref="P14:AC14"/>
    <mergeCell ref="J15:K15"/>
    <mergeCell ref="A18:J18"/>
    <mergeCell ref="P18:Z18"/>
    <mergeCell ref="AA18:AC18"/>
    <mergeCell ref="K18:N18"/>
    <mergeCell ref="K19:N19"/>
    <mergeCell ref="A22:J22"/>
    <mergeCell ref="P22:Z22"/>
    <mergeCell ref="AA22:AC22"/>
    <mergeCell ref="P23:Z23"/>
    <mergeCell ref="AA23:AC23"/>
    <mergeCell ref="A20:J20"/>
    <mergeCell ref="P20:Z20"/>
    <mergeCell ref="AA20:AC20"/>
    <mergeCell ref="A21:G21"/>
    <mergeCell ref="H21:J21"/>
    <mergeCell ref="P21:Z21"/>
    <mergeCell ref="AA21:AC21"/>
    <mergeCell ref="K20:N20"/>
    <mergeCell ref="K21:N21"/>
    <mergeCell ref="K22:N22"/>
    <mergeCell ref="A23:N23"/>
    <mergeCell ref="A26:J26"/>
    <mergeCell ref="P26:Z26"/>
    <mergeCell ref="AA26:AC26"/>
    <mergeCell ref="A27:J27"/>
    <mergeCell ref="P27:Z27"/>
    <mergeCell ref="AA27:AC27"/>
    <mergeCell ref="A24:J24"/>
    <mergeCell ref="P24:Z24"/>
    <mergeCell ref="AA24:AC24"/>
    <mergeCell ref="A25:J25"/>
    <mergeCell ref="P25:Z25"/>
    <mergeCell ref="AA25:AC25"/>
    <mergeCell ref="K24:N24"/>
    <mergeCell ref="K25:N25"/>
    <mergeCell ref="K26:N26"/>
    <mergeCell ref="K27:N27"/>
    <mergeCell ref="P31:Z31"/>
    <mergeCell ref="AA31:AC31"/>
    <mergeCell ref="P32:Z32"/>
    <mergeCell ref="AA32:AC32"/>
    <mergeCell ref="A28:J28"/>
    <mergeCell ref="P28:Z28"/>
    <mergeCell ref="AA28:AC28"/>
    <mergeCell ref="P29:Z29"/>
    <mergeCell ref="AA29:AC29"/>
    <mergeCell ref="K28:N28"/>
    <mergeCell ref="K31:N31"/>
    <mergeCell ref="W42:AC42"/>
    <mergeCell ref="R44:T44"/>
    <mergeCell ref="U44:AA44"/>
    <mergeCell ref="S41:AC41"/>
    <mergeCell ref="A35:D35"/>
    <mergeCell ref="P35:S35"/>
    <mergeCell ref="A36:D36"/>
    <mergeCell ref="P36:S36"/>
    <mergeCell ref="E35:N35"/>
    <mergeCell ref="E36:N36"/>
    <mergeCell ref="T35:AC35"/>
    <mergeCell ref="T36:AC36"/>
  </mergeCells>
  <printOptions horizontalCentered="1" verticalCentered="1"/>
  <pageMargins left="0.23622047244094491" right="0.23622047244094491"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E11" sqref="E11"/>
    </sheetView>
  </sheetViews>
  <sheetFormatPr baseColWidth="10" defaultRowHeight="14.4"/>
  <cols>
    <col min="1" max="1" width="80.5546875" bestFit="1" customWidth="1"/>
    <col min="2" max="2" width="59.33203125" customWidth="1"/>
    <col min="3" max="3" width="9" bestFit="1" customWidth="1"/>
  </cols>
  <sheetData>
    <row r="1" spans="1:9">
      <c r="A1" s="2" t="s">
        <v>21</v>
      </c>
      <c r="B1" s="2"/>
      <c r="C1" s="2"/>
      <c r="D1" s="2"/>
      <c r="E1" s="2"/>
      <c r="F1" s="2"/>
      <c r="G1" s="2"/>
      <c r="H1" s="2"/>
      <c r="I1" s="1"/>
    </row>
    <row r="2" spans="1:9">
      <c r="A2" s="2"/>
      <c r="B2" s="2"/>
      <c r="C2" s="2"/>
      <c r="D2" s="2"/>
      <c r="E2" s="2"/>
      <c r="F2" s="2"/>
      <c r="G2" s="2"/>
      <c r="H2" s="2"/>
      <c r="I2" s="1"/>
    </row>
    <row r="3" spans="1:9">
      <c r="A3" s="2" t="s">
        <v>22</v>
      </c>
      <c r="B3" s="2"/>
      <c r="C3" s="2"/>
      <c r="D3" s="2"/>
      <c r="E3" s="2"/>
      <c r="F3" s="2"/>
      <c r="G3" s="2"/>
      <c r="H3" s="2"/>
      <c r="I3" s="1"/>
    </row>
    <row r="4" spans="1:9">
      <c r="A4" s="2"/>
      <c r="B4" s="2"/>
      <c r="C4" s="2"/>
      <c r="D4" s="2"/>
      <c r="E4" s="2"/>
      <c r="F4" s="2"/>
      <c r="G4" s="2"/>
      <c r="H4" s="2"/>
      <c r="I4" s="1"/>
    </row>
    <row r="5" spans="1:9">
      <c r="A5" s="3"/>
      <c r="B5" s="3"/>
      <c r="C5" s="3"/>
      <c r="D5" s="4"/>
      <c r="E5" s="4"/>
      <c r="F5" s="4"/>
      <c r="G5" s="4"/>
      <c r="H5" s="4"/>
    </row>
    <row r="6" spans="1:9">
      <c r="A6" s="6" t="s">
        <v>25</v>
      </c>
      <c r="B6" s="6" t="s">
        <v>27</v>
      </c>
      <c r="C6" s="6" t="s">
        <v>26</v>
      </c>
    </row>
    <row r="7" spans="1:9">
      <c r="A7" s="7" t="s">
        <v>69</v>
      </c>
      <c r="B7" s="5" t="s">
        <v>70</v>
      </c>
      <c r="C7" s="8" t="s">
        <v>4</v>
      </c>
    </row>
    <row r="8" spans="1:9">
      <c r="A8" s="7" t="s">
        <v>71</v>
      </c>
      <c r="B8" s="5" t="s">
        <v>72</v>
      </c>
      <c r="C8" s="8" t="s">
        <v>5</v>
      </c>
    </row>
    <row r="9" spans="1:9" ht="22.8">
      <c r="A9" s="7" t="s">
        <v>73</v>
      </c>
      <c r="B9" s="5" t="s">
        <v>74</v>
      </c>
      <c r="C9" s="8" t="s">
        <v>6</v>
      </c>
    </row>
    <row r="10" spans="1:9" ht="34.200000000000003">
      <c r="A10" s="7" t="s">
        <v>113</v>
      </c>
      <c r="B10" s="5" t="s">
        <v>75</v>
      </c>
      <c r="C10" s="8" t="s">
        <v>7</v>
      </c>
    </row>
    <row r="11" spans="1:9" ht="34.200000000000003">
      <c r="A11" s="7" t="s">
        <v>97</v>
      </c>
      <c r="B11" s="5" t="s">
        <v>76</v>
      </c>
      <c r="C11" s="8" t="s">
        <v>8</v>
      </c>
    </row>
    <row r="12" spans="1:9">
      <c r="A12" s="7" t="s">
        <v>77</v>
      </c>
      <c r="B12" s="5" t="s">
        <v>78</v>
      </c>
      <c r="C12" s="8" t="s">
        <v>9</v>
      </c>
    </row>
    <row r="13" spans="1:9" ht="22.8">
      <c r="A13" s="7" t="s">
        <v>79</v>
      </c>
      <c r="B13" s="5" t="s">
        <v>80</v>
      </c>
      <c r="C13" s="8" t="s">
        <v>10</v>
      </c>
    </row>
    <row r="14" spans="1:9" ht="22.8">
      <c r="A14" s="7" t="s">
        <v>81</v>
      </c>
      <c r="B14" s="5" t="s">
        <v>82</v>
      </c>
      <c r="C14" s="8" t="s">
        <v>11</v>
      </c>
    </row>
    <row r="15" spans="1:9">
      <c r="A15" s="7" t="s">
        <v>83</v>
      </c>
      <c r="B15" s="5" t="s">
        <v>84</v>
      </c>
      <c r="C15" s="8" t="s">
        <v>12</v>
      </c>
    </row>
    <row r="16" spans="1:9">
      <c r="A16" s="7" t="s">
        <v>85</v>
      </c>
      <c r="B16" s="5" t="s">
        <v>86</v>
      </c>
      <c r="C16" s="8" t="s">
        <v>13</v>
      </c>
    </row>
    <row r="17" spans="1:3">
      <c r="A17" s="70" t="s">
        <v>87</v>
      </c>
      <c r="B17" s="71" t="s">
        <v>88</v>
      </c>
      <c r="C17" s="72" t="s">
        <v>14</v>
      </c>
    </row>
    <row r="18" spans="1:3" ht="22.8">
      <c r="A18" s="7" t="s">
        <v>89</v>
      </c>
      <c r="B18" s="5" t="s">
        <v>90</v>
      </c>
      <c r="C18" s="8" t="s">
        <v>15</v>
      </c>
    </row>
    <row r="19" spans="1:3">
      <c r="A19" s="7" t="s">
        <v>95</v>
      </c>
      <c r="B19" s="5" t="s">
        <v>96</v>
      </c>
      <c r="C19" s="8" t="s">
        <v>16</v>
      </c>
    </row>
    <row r="20" spans="1:3" ht="22.8">
      <c r="A20" s="65" t="s">
        <v>91</v>
      </c>
      <c r="B20" s="66" t="s">
        <v>92</v>
      </c>
      <c r="C20" s="67" t="s">
        <v>17</v>
      </c>
    </row>
    <row r="21" spans="1:3" ht="25.5" customHeight="1">
      <c r="A21" s="65" t="s">
        <v>93</v>
      </c>
      <c r="B21" s="66" t="s">
        <v>94</v>
      </c>
      <c r="C21" s="67" t="s">
        <v>18</v>
      </c>
    </row>
    <row r="22" spans="1:3">
      <c r="A22" s="7" t="s">
        <v>23</v>
      </c>
      <c r="B22" s="5"/>
      <c r="C22" s="8" t="s">
        <v>19</v>
      </c>
    </row>
    <row r="23" spans="1:3">
      <c r="A23" s="7" t="s">
        <v>24</v>
      </c>
      <c r="B23" s="5"/>
      <c r="C23" s="8" t="s">
        <v>20</v>
      </c>
    </row>
    <row r="26" spans="1:3">
      <c r="A26" t="s">
        <v>230</v>
      </c>
    </row>
    <row r="27" spans="1:3">
      <c r="A27" t="s">
        <v>225</v>
      </c>
    </row>
    <row r="28" spans="1:3">
      <c r="A28" t="s">
        <v>226</v>
      </c>
    </row>
    <row r="29" spans="1:3">
      <c r="A29" t="s">
        <v>227</v>
      </c>
    </row>
    <row r="30" spans="1:3">
      <c r="A30" t="s">
        <v>228</v>
      </c>
    </row>
    <row r="31" spans="1:3">
      <c r="A31" t="s">
        <v>229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Belegliste</vt:lpstr>
      <vt:lpstr>TN-Liste_AEJ</vt:lpstr>
      <vt:lpstr>Antrag_AEJ</vt:lpstr>
      <vt:lpstr>Auszahlungsbescheid</vt:lpstr>
      <vt:lpstr>Themenschlüssel</vt:lpstr>
      <vt:lpstr>Antrag_AEJ!Druckbereich</vt:lpstr>
      <vt:lpstr>Auszahlungsbescheid!Druckbereich</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Olga Sauter</cp:lastModifiedBy>
  <cp:lastPrinted>2019-03-11T13:24:36Z</cp:lastPrinted>
  <dcterms:created xsi:type="dcterms:W3CDTF">2009-01-16T09:25:25Z</dcterms:created>
  <dcterms:modified xsi:type="dcterms:W3CDTF">2022-10-25T07:40:23Z</dcterms:modified>
</cp:coreProperties>
</file>